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23250" windowHeight="12570" firstSheet="1" activeTab="9"/>
  </bookViews>
  <sheets>
    <sheet name="База" sheetId="11" r:id="rId1"/>
    <sheet name="взвешивание" sheetId="16" r:id="rId2"/>
    <sheet name="Лист1" sheetId="1" r:id="rId3"/>
    <sheet name="выход (2)" sheetId="14" r:id="rId4"/>
    <sheet name="ДВ 63,68" sheetId="2" r:id="rId5"/>
    <sheet name="ДВ 73,78" sheetId="4" r:id="rId6"/>
    <sheet name="ДВ 85,95" sheetId="6" r:id="rId7"/>
    <sheet name="ДВ 95+" sheetId="8" r:id="rId8"/>
    <sheet name="Р 58,63" sheetId="17" r:id="rId9"/>
    <sheet name="судьи " sheetId="15" r:id="rId10"/>
  </sheets>
  <definedNames>
    <definedName name="_xlnm._FilterDatabase" localSheetId="0" hidden="1">База!$H$1:$H$56</definedName>
    <definedName name="_xlnm._FilterDatabase" localSheetId="1" hidden="1">взвешивание!$H$3:$H$29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4"/>
  <c r="K15" s="1"/>
  <c r="L15" s="1"/>
  <c r="A15"/>
  <c r="J17" l="1"/>
  <c r="K17" s="1"/>
  <c r="L17" s="1"/>
  <c r="J19"/>
  <c r="K19" s="1"/>
  <c r="L19" s="1"/>
  <c r="J17" i="8"/>
  <c r="K17" s="1"/>
  <c r="L17" s="1"/>
  <c r="I24" i="17" l="1"/>
  <c r="I21"/>
  <c r="I16"/>
  <c r="I15"/>
  <c r="A25" i="2"/>
  <c r="A26" s="1"/>
  <c r="J31" i="4"/>
  <c r="K31" s="1"/>
  <c r="L31" s="1"/>
  <c r="J30"/>
  <c r="K30" s="1"/>
  <c r="L30" s="1"/>
  <c r="A27" i="6"/>
  <c r="J26"/>
  <c r="K26" s="1"/>
  <c r="L26" s="1"/>
  <c r="J32" i="4"/>
  <c r="K32" s="1"/>
  <c r="L32" s="1"/>
  <c r="A30"/>
  <c r="J29"/>
  <c r="K29" s="1"/>
  <c r="L29" s="1"/>
  <c r="J26" i="2"/>
  <c r="K26" s="1"/>
  <c r="L26" s="1"/>
  <c r="J25"/>
  <c r="K25" s="1"/>
  <c r="L25" s="1"/>
  <c r="J24"/>
  <c r="K24" s="1"/>
  <c r="L24" s="1"/>
  <c r="A4" i="16" l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6" i="17"/>
  <c r="A15" i="8"/>
  <c r="A16" s="1"/>
  <c r="A15" i="6"/>
  <c r="A16" s="1"/>
  <c r="J16" i="4" l="1"/>
  <c r="K16" s="1"/>
  <c r="L16" s="1"/>
  <c r="J14" i="6"/>
  <c r="K14" s="1"/>
  <c r="L14" s="1"/>
  <c r="J14" i="4"/>
  <c r="K14" s="1"/>
  <c r="L14" s="1"/>
  <c r="J15" i="8" l="1"/>
  <c r="K15" s="1"/>
  <c r="L15" s="1"/>
  <c r="J14"/>
  <c r="K14" s="1"/>
  <c r="L14" s="1"/>
  <c r="J16"/>
  <c r="K16" s="1"/>
  <c r="L16" s="1"/>
  <c r="J16" i="6"/>
  <c r="K16" s="1"/>
  <c r="L16" s="1"/>
  <c r="J15"/>
  <c r="K15" s="1"/>
  <c r="L15" s="1"/>
  <c r="J18" i="4"/>
  <c r="K18" s="1"/>
  <c r="L18" s="1"/>
  <c r="J14" i="2"/>
  <c r="K14" s="1"/>
  <c r="L14" s="1"/>
  <c r="A4" i="1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K17" i="1"/>
  <c r="L17" s="1"/>
  <c r="M17" s="1"/>
  <c r="K16"/>
  <c r="L16" s="1"/>
  <c r="M16" s="1"/>
  <c r="K15"/>
  <c r="L15" s="1"/>
  <c r="M15" s="1"/>
  <c r="K14"/>
  <c r="L14" s="1"/>
  <c r="M14" s="1"/>
</calcChain>
</file>

<file path=xl/sharedStrings.xml><?xml version="1.0" encoding="utf-8"?>
<sst xmlns="http://schemas.openxmlformats.org/spreadsheetml/2006/main" count="793" uniqueCount="193">
  <si>
    <t>Место</t>
  </si>
  <si>
    <t>ФИО участника</t>
  </si>
  <si>
    <t>Год рождения</t>
  </si>
  <si>
    <t>Команда</t>
  </si>
  <si>
    <t>Собственный вес</t>
  </si>
  <si>
    <t>Вес гирь</t>
  </si>
  <si>
    <t>Толчок</t>
  </si>
  <si>
    <t>Рывок</t>
  </si>
  <si>
    <t>Сумма</t>
  </si>
  <si>
    <t>Очки</t>
  </si>
  <si>
    <t>Сумма двоеборья</t>
  </si>
  <si>
    <t>Командные очки</t>
  </si>
  <si>
    <t>ФИО тренера \тренеров</t>
  </si>
  <si>
    <t>Спортивное звание \ разряд</t>
  </si>
  <si>
    <t>Выполненный       разряд</t>
  </si>
  <si>
    <t>Разрядные нормативы</t>
  </si>
  <si>
    <t>КМС</t>
  </si>
  <si>
    <t>МС</t>
  </si>
  <si>
    <t>МСМК</t>
  </si>
  <si>
    <t>32 кг.</t>
  </si>
  <si>
    <t>24 кг.</t>
  </si>
  <si>
    <t>Коэф.</t>
  </si>
  <si>
    <t>ДВОЕБОРЬЕ</t>
  </si>
  <si>
    <t>Весовая категория</t>
  </si>
  <si>
    <t>МУЖЧИНЫ</t>
  </si>
  <si>
    <t xml:space="preserve">ПРОТОКОЛ </t>
  </si>
  <si>
    <t>по гиревому спорту</t>
  </si>
  <si>
    <t>Депортамент физической культуры и спорта Вологодской области</t>
  </si>
  <si>
    <t>Региональное отделение ООО "ВФГС" в Вологодской области"</t>
  </si>
  <si>
    <t>Вес гирь - 24 кг.,32 кг..</t>
  </si>
  <si>
    <t>Регламент времени -10 мин.</t>
  </si>
  <si>
    <t>16 кг.</t>
  </si>
  <si>
    <t>Анисимов Алексей</t>
  </si>
  <si>
    <t>г.Череповец</t>
  </si>
  <si>
    <t>Огарков А.Н.</t>
  </si>
  <si>
    <t>Шемякин О.Л.</t>
  </si>
  <si>
    <t>Павлов Даниил</t>
  </si>
  <si>
    <t>Ведерников Дмитрий</t>
  </si>
  <si>
    <t>Селюков Даниил</t>
  </si>
  <si>
    <t>Ефименко Иван</t>
  </si>
  <si>
    <t>Попов Павел</t>
  </si>
  <si>
    <t>Сергеева Ирина</t>
  </si>
  <si>
    <t>Осокин Александр</t>
  </si>
  <si>
    <t>Осокин А.В.</t>
  </si>
  <si>
    <t>Целиков Л.К.</t>
  </si>
  <si>
    <t>Цветков Н.М.</t>
  </si>
  <si>
    <t>№</t>
  </si>
  <si>
    <t>Фамилия, имя</t>
  </si>
  <si>
    <t>Главный судья</t>
  </si>
  <si>
    <t>ПОРЯДОК ВЫХОДА</t>
  </si>
  <si>
    <t>смена</t>
  </si>
  <si>
    <t>помост</t>
  </si>
  <si>
    <t>Год рожд.</t>
  </si>
  <si>
    <t>Звание,разряд</t>
  </si>
  <si>
    <t>Собствен-ный вес</t>
  </si>
  <si>
    <t>Вес гирь*</t>
  </si>
  <si>
    <t xml:space="preserve">Рывок </t>
  </si>
  <si>
    <t>Сумма двое-борья</t>
  </si>
  <si>
    <t>Сумма рук</t>
  </si>
  <si>
    <t>Рез-т</t>
  </si>
  <si>
    <t xml:space="preserve">Список  судей </t>
  </si>
  <si>
    <t>ФИО</t>
  </si>
  <si>
    <t>Судейская категория</t>
  </si>
  <si>
    <t>Судейская должность</t>
  </si>
  <si>
    <t>Максимов Александр Викторович</t>
  </si>
  <si>
    <t>ВК</t>
  </si>
  <si>
    <t>Огарков Анатолий Николаевич</t>
  </si>
  <si>
    <t>Судья</t>
  </si>
  <si>
    <t>Главный секретарь</t>
  </si>
  <si>
    <t>Главный секретарь                                 Судья ВК   Максимов А.В. г. Вологда</t>
  </si>
  <si>
    <t>Весовая категория 63 кг.</t>
  </si>
  <si>
    <t>ЖЕНЩИНЫ</t>
  </si>
  <si>
    <t>РЫВОК</t>
  </si>
  <si>
    <t>ПРОТОКОЛ</t>
  </si>
  <si>
    <t>Весовая категория 95 кг.</t>
  </si>
  <si>
    <t>Весовая категория 68 кг.</t>
  </si>
  <si>
    <t>Весовая категория 73 кг.</t>
  </si>
  <si>
    <t>Весовая категория 78 кг.</t>
  </si>
  <si>
    <t>Весовая категория 85 кг.</t>
  </si>
  <si>
    <t>Весовая категория 95 +кг.</t>
  </si>
  <si>
    <t>11 ноября 2023 г</t>
  </si>
  <si>
    <t>г Череповец</t>
  </si>
  <si>
    <t xml:space="preserve">Кубка Вологодской области </t>
  </si>
  <si>
    <t>11 ноября 2023 г.</t>
  </si>
  <si>
    <t>г. Череповец</t>
  </si>
  <si>
    <t>Кубок  Вологодской области по гиревому спорту</t>
  </si>
  <si>
    <t xml:space="preserve">11 ноября  2023 года    </t>
  </si>
  <si>
    <t xml:space="preserve">Бобылев Илларион </t>
  </si>
  <si>
    <t xml:space="preserve">Бурлакова Яна </t>
  </si>
  <si>
    <t xml:space="preserve">Юрышева Елена </t>
  </si>
  <si>
    <t>Огарев В.Я</t>
  </si>
  <si>
    <t>Вытегорская ДЮСШ</t>
  </si>
  <si>
    <t xml:space="preserve">Коршунов Алексей </t>
  </si>
  <si>
    <t>Яковлева Т.М.</t>
  </si>
  <si>
    <t>г. Устюжна</t>
  </si>
  <si>
    <t>Смирнов Николай</t>
  </si>
  <si>
    <t>г.Харовск</t>
  </si>
  <si>
    <t>Самостоятельно</t>
  </si>
  <si>
    <t>Лебедев Иван</t>
  </si>
  <si>
    <t>Буренко Сергей</t>
  </si>
  <si>
    <t>Вихарев Артем</t>
  </si>
  <si>
    <t xml:space="preserve">Бедокуров Николай </t>
  </si>
  <si>
    <t>г.Череповец ДЮСШ №3</t>
  </si>
  <si>
    <t xml:space="preserve">Соколов Даниил </t>
  </si>
  <si>
    <t xml:space="preserve"> г.Грязовец</t>
  </si>
  <si>
    <t>95+</t>
  </si>
  <si>
    <t>Цыпкус Богдан</t>
  </si>
  <si>
    <t>Череповец, ВУРЭ</t>
  </si>
  <si>
    <t>Шемякин О.Л.,Чугаев Д.Н.</t>
  </si>
  <si>
    <t xml:space="preserve">Бушмакин Сергей </t>
  </si>
  <si>
    <t xml:space="preserve">Коновалов Сергей </t>
  </si>
  <si>
    <t xml:space="preserve">Рудаков Владислав </t>
  </si>
  <si>
    <t>Воробьева А.Г.</t>
  </si>
  <si>
    <t>Главный судья                                        Шемякин О.Л. ССВК г.Череповец</t>
  </si>
  <si>
    <t>Главный секретарь                                   Максимов А.В.ССВК г. Вологда</t>
  </si>
  <si>
    <t>Антонов Алексей</t>
  </si>
  <si>
    <t>в\к</t>
  </si>
  <si>
    <t>Протокол взвешивания Кубка Вологодской области по гиревому спорту</t>
  </si>
  <si>
    <t>Шемякин Олег Леонидович</t>
  </si>
  <si>
    <t>г.Вологда</t>
  </si>
  <si>
    <t>Белихин Александр Валерьевич</t>
  </si>
  <si>
    <t>1 категория</t>
  </si>
  <si>
    <t>Иванов Дмитрий Сергеевич</t>
  </si>
  <si>
    <t>Голубева Наталия Борисовна</t>
  </si>
  <si>
    <t>Цветков Александр Сергеевич</t>
  </si>
  <si>
    <t>г,Бабаево</t>
  </si>
  <si>
    <t>Абдуллин Мирослав Русланович</t>
  </si>
  <si>
    <t>2 категория</t>
  </si>
  <si>
    <t>Голубев Михаил Дмитриевич</t>
  </si>
  <si>
    <t xml:space="preserve">Железнякова Екатерина Евгеньевна </t>
  </si>
  <si>
    <t>Корешков Дмитрий Александрович</t>
  </si>
  <si>
    <t>Макаров Денис Андреевич</t>
  </si>
  <si>
    <t>Яковлева Татьяна Михайловна</t>
  </si>
  <si>
    <t>Веселова Алла Валерьевна</t>
  </si>
  <si>
    <t>3 категория</t>
  </si>
  <si>
    <t>Деньмухамедова Дарья Александровна</t>
  </si>
  <si>
    <t>Кокарева Марина Михайловна</t>
  </si>
  <si>
    <t>Прозоровская Дарина Сергеевна</t>
  </si>
  <si>
    <t xml:space="preserve">Главный судья </t>
  </si>
  <si>
    <t xml:space="preserve">  Шемякин О.Л. ССВК г.Череповец</t>
  </si>
  <si>
    <t xml:space="preserve"> Максимов А.В.ССВК г. Вологда</t>
  </si>
  <si>
    <t>Николаев Алексей</t>
  </si>
  <si>
    <t>Вологда ВИПЭ</t>
  </si>
  <si>
    <t>Бычков Владислав</t>
  </si>
  <si>
    <t>Быстраков Роман</t>
  </si>
  <si>
    <t>Микрюков Никита</t>
  </si>
  <si>
    <t>Гурулёв Дмитрий</t>
  </si>
  <si>
    <t>Маношкина Эльвира</t>
  </si>
  <si>
    <t>Мельников А.В.</t>
  </si>
  <si>
    <t xml:space="preserve">Зорова Ангелина </t>
  </si>
  <si>
    <t xml:space="preserve">Смирнова Ульяна </t>
  </si>
  <si>
    <t>2011</t>
  </si>
  <si>
    <t>Веселова Мария</t>
  </si>
  <si>
    <t>Череповец ДЮСШ №3</t>
  </si>
  <si>
    <t>47.15</t>
  </si>
  <si>
    <t xml:space="preserve">Маренко Ярослава </t>
  </si>
  <si>
    <t xml:space="preserve">Соколова Ксения </t>
  </si>
  <si>
    <t>Звонарева Юля</t>
  </si>
  <si>
    <t>Сухорутченко Мария</t>
  </si>
  <si>
    <t>Черепенина Анастасия</t>
  </si>
  <si>
    <t xml:space="preserve">Кустова Дарина </t>
  </si>
  <si>
    <t xml:space="preserve">Захарова Софья </t>
  </si>
  <si>
    <t>Тиманцева Карина</t>
  </si>
  <si>
    <t xml:space="preserve">Попова Анастасия </t>
  </si>
  <si>
    <t>Романкова Валерия</t>
  </si>
  <si>
    <t>Ковшикова София</t>
  </si>
  <si>
    <t>Хмеленко Варвара</t>
  </si>
  <si>
    <t>кмс</t>
  </si>
  <si>
    <t xml:space="preserve">Борисенкова Елизавета </t>
  </si>
  <si>
    <t>2006</t>
  </si>
  <si>
    <t>1(9)</t>
  </si>
  <si>
    <t>2(10)</t>
  </si>
  <si>
    <t>3(11)</t>
  </si>
  <si>
    <t>4(12)</t>
  </si>
  <si>
    <t>Вес гирь - 24 кг.,16 кг..</t>
  </si>
  <si>
    <t>Весовая категория 58 кг.</t>
  </si>
  <si>
    <t>Главный судья                           Судья СС ВК Шемякин О.Л. г. Череповец</t>
  </si>
  <si>
    <t xml:space="preserve">г.Череповец </t>
  </si>
  <si>
    <t>Бобылев Илларион</t>
  </si>
  <si>
    <t>Огарев В.Я.</t>
  </si>
  <si>
    <t>Весовая категория 68+ кг.</t>
  </si>
  <si>
    <t>Прозоровская Дарина</t>
  </si>
  <si>
    <t>Бурлаков Егор</t>
  </si>
  <si>
    <t>г. Вологда</t>
  </si>
  <si>
    <t>Бурлаков И.В.</t>
  </si>
  <si>
    <t>посвященное памяти участников специальной военной операции</t>
  </si>
  <si>
    <t>Кубок Вологодской области  по гиревому спорту (мужчины/женщины)</t>
  </si>
  <si>
    <t>Главный секретарь                              Судья СС ВК   Максимов А.В. г. Вологда</t>
  </si>
  <si>
    <t>Носова Валерия</t>
  </si>
  <si>
    <t>Голубева Н.Б.</t>
  </si>
  <si>
    <t>№ п/п</t>
  </si>
  <si>
    <t>Регион</t>
  </si>
  <si>
    <t>Кубок Вологодской области  по гиревому спорту (мужчины/женщины)
посвященное памяти участников специальной военной операции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</si>
</sst>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u/>
      <sz val="9"/>
      <name val="Arial Cyr"/>
      <charset val="204"/>
    </font>
    <font>
      <u/>
      <sz val="10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26"/>
      <name val="Arial Cyr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i/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13" fillId="0" borderId="0"/>
    <xf numFmtId="0" fontId="16" fillId="0" borderId="0"/>
    <xf numFmtId="0" fontId="26" fillId="0" borderId="0"/>
  </cellStyleXfs>
  <cellXfs count="19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1"/>
    <xf numFmtId="0" fontId="4" fillId="2" borderId="0" xfId="1" applyFill="1"/>
    <xf numFmtId="0" fontId="4" fillId="0" borderId="0" xfId="1" applyAlignment="1">
      <alignment horizontal="center"/>
    </xf>
    <xf numFmtId="0" fontId="4" fillId="2" borderId="25" xfId="1" applyFill="1" applyBorder="1" applyAlignment="1">
      <alignment horizontal="center"/>
    </xf>
    <xf numFmtId="0" fontId="4" fillId="2" borderId="1" xfId="1" applyFill="1" applyBorder="1" applyAlignment="1">
      <alignment horizontal="center"/>
    </xf>
    <xf numFmtId="0" fontId="4" fillId="0" borderId="1" xfId="1" applyBorder="1"/>
    <xf numFmtId="0" fontId="4" fillId="0" borderId="28" xfId="1" applyBorder="1"/>
    <xf numFmtId="0" fontId="13" fillId="0" borderId="0" xfId="2"/>
    <xf numFmtId="0" fontId="15" fillId="0" borderId="0" xfId="2" applyFont="1"/>
    <xf numFmtId="0" fontId="3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4" fillId="2" borderId="5" xfId="1" applyFill="1" applyBorder="1" applyAlignment="1">
      <alignment horizontal="center"/>
    </xf>
    <xf numFmtId="0" fontId="4" fillId="2" borderId="7" xfId="1" applyFill="1" applyBorder="1" applyAlignment="1">
      <alignment horizontal="center"/>
    </xf>
    <xf numFmtId="0" fontId="4" fillId="0" borderId="7" xfId="1" applyBorder="1"/>
    <xf numFmtId="0" fontId="0" fillId="0" borderId="28" xfId="0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0" fontId="4" fillId="0" borderId="9" xfId="1" applyBorder="1"/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3" borderId="1" xfId="0" applyFill="1" applyBorder="1" applyAlignment="1">
      <alignment horizontal="left" vertical="center"/>
    </xf>
    <xf numFmtId="0" fontId="21" fillId="0" borderId="0" xfId="0" applyFont="1" applyAlignment="1">
      <alignment wrapText="1"/>
    </xf>
    <xf numFmtId="0" fontId="21" fillId="0" borderId="0" xfId="0" applyFont="1"/>
    <xf numFmtId="0" fontId="4" fillId="0" borderId="28" xfId="1" applyBorder="1" applyAlignment="1">
      <alignment horizontal="center" vertical="center" wrapText="1"/>
    </xf>
    <xf numFmtId="0" fontId="4" fillId="0" borderId="28" xfId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22" fillId="2" borderId="25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23" fillId="0" borderId="28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22" fillId="0" borderId="23" xfId="1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4" fillId="0" borderId="23" xfId="1" applyBorder="1"/>
    <xf numFmtId="0" fontId="4" fillId="0" borderId="35" xfId="1" applyBorder="1"/>
    <xf numFmtId="0" fontId="0" fillId="2" borderId="25" xfId="0" applyFill="1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3" fillId="2" borderId="28" xfId="0" applyFont="1" applyFill="1" applyBorder="1" applyAlignment="1">
      <alignment vertical="center" wrapText="1"/>
    </xf>
    <xf numFmtId="0" fontId="0" fillId="2" borderId="28" xfId="0" applyFill="1" applyBorder="1" applyAlignment="1">
      <alignment horizontal="center"/>
    </xf>
    <xf numFmtId="0" fontId="3" fillId="0" borderId="23" xfId="0" applyFont="1" applyBorder="1" applyAlignment="1">
      <alignment vertical="center" wrapText="1"/>
    </xf>
    <xf numFmtId="0" fontId="0" fillId="2" borderId="28" xfId="0" applyFill="1" applyBorder="1" applyAlignment="1">
      <alignment horizontal="left" vertical="center"/>
    </xf>
    <xf numFmtId="0" fontId="18" fillId="0" borderId="28" xfId="0" applyFont="1" applyBorder="1" applyAlignment="1">
      <alignment horizontal="center" vertical="center"/>
    </xf>
    <xf numFmtId="0" fontId="19" fillId="2" borderId="18" xfId="0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2" fontId="19" fillId="0" borderId="1" xfId="3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2" fontId="19" fillId="0" borderId="1" xfId="0" applyNumberFormat="1" applyFont="1" applyBorder="1" applyAlignment="1">
      <alignment horizontal="center" vertical="center" wrapText="1"/>
    </xf>
    <xf numFmtId="1" fontId="21" fillId="0" borderId="21" xfId="0" applyNumberFormat="1" applyFont="1" applyBorder="1" applyAlignment="1">
      <alignment horizontal="center" vertical="center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2" fontId="19" fillId="2" borderId="23" xfId="3" applyNumberFormat="1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19" fillId="0" borderId="2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2" fontId="19" fillId="0" borderId="23" xfId="0" applyNumberFormat="1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0" borderId="0" xfId="0"/>
    <xf numFmtId="0" fontId="15" fillId="0" borderId="0" xfId="2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left" vertical="center"/>
    </xf>
    <xf numFmtId="0" fontId="2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2" borderId="29" xfId="1" applyFont="1" applyFill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4" fillId="0" borderId="17" xfId="1" applyBorder="1"/>
    <xf numFmtId="0" fontId="4" fillId="0" borderId="30" xfId="1" applyBorder="1"/>
    <xf numFmtId="0" fontId="4" fillId="0" borderId="13" xfId="1" applyBorder="1" applyAlignment="1">
      <alignment horizontal="center" vertical="center"/>
    </xf>
    <xf numFmtId="0" fontId="4" fillId="0" borderId="14" xfId="1" applyBorder="1" applyAlignment="1">
      <alignment horizontal="center" vertical="center"/>
    </xf>
    <xf numFmtId="0" fontId="4" fillId="0" borderId="24" xfId="1" applyBorder="1" applyAlignment="1">
      <alignment horizontal="center" vertical="center"/>
    </xf>
    <xf numFmtId="0" fontId="4" fillId="0" borderId="33" xfId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4" fillId="0" borderId="0" xfId="1" applyAlignment="1">
      <alignment horizontal="left"/>
    </xf>
    <xf numFmtId="0" fontId="4" fillId="0" borderId="0" xfId="1" applyAlignment="1">
      <alignment horizontal="left" vertical="center"/>
    </xf>
    <xf numFmtId="0" fontId="8" fillId="0" borderId="24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9" fillId="0" borderId="34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/>
    </xf>
    <xf numFmtId="0" fontId="4" fillId="2" borderId="25" xfId="1" applyFill="1" applyBorder="1" applyAlignment="1">
      <alignment horizontal="center" vertical="center" wrapText="1"/>
    </xf>
    <xf numFmtId="0" fontId="4" fillId="2" borderId="28" xfId="1" applyFill="1" applyBorder="1" applyAlignment="1">
      <alignment horizontal="center" vertical="center"/>
    </xf>
    <xf numFmtId="0" fontId="11" fillId="0" borderId="5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3" applyFont="1" applyAlignment="1">
      <alignment horizontal="left" vertical="center"/>
    </xf>
    <xf numFmtId="0" fontId="27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/>
    <xf numFmtId="0" fontId="28" fillId="0" borderId="1" xfId="0" applyFont="1" applyBorder="1" applyAlignment="1">
      <alignment wrapText="1"/>
    </xf>
    <xf numFmtId="0" fontId="28" fillId="0" borderId="27" xfId="0" applyFont="1" applyBorder="1"/>
    <xf numFmtId="0" fontId="28" fillId="0" borderId="0" xfId="0" applyFont="1" applyAlignment="1">
      <alignment wrapText="1"/>
    </xf>
    <xf numFmtId="0" fontId="28" fillId="0" borderId="0" xfId="0" applyFont="1"/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 5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0</xdr:rowOff>
    </xdr:from>
    <xdr:to>
      <xdr:col>1</xdr:col>
      <xdr:colOff>297180</xdr:colOff>
      <xdr:row>3</xdr:row>
      <xdr:rowOff>121920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FF732BC8-2594-47B3-B7B2-86A6C3BD5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0"/>
          <a:ext cx="670560" cy="6705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0</xdr:rowOff>
    </xdr:from>
    <xdr:to>
      <xdr:col>1</xdr:col>
      <xdr:colOff>297180</xdr:colOff>
      <xdr:row>3</xdr:row>
      <xdr:rowOff>121920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B34F7B29-21A7-4BE1-8B29-9D4E35688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0"/>
          <a:ext cx="670560" cy="6705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0</xdr:rowOff>
    </xdr:from>
    <xdr:to>
      <xdr:col>1</xdr:col>
      <xdr:colOff>297180</xdr:colOff>
      <xdr:row>3</xdr:row>
      <xdr:rowOff>121920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AD3D8286-9012-4155-A8DD-F28F83541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0"/>
          <a:ext cx="670560" cy="6705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0</xdr:rowOff>
    </xdr:from>
    <xdr:to>
      <xdr:col>1</xdr:col>
      <xdr:colOff>297180</xdr:colOff>
      <xdr:row>3</xdr:row>
      <xdr:rowOff>121920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86954D52-E192-4D8F-B768-181CF3791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0"/>
          <a:ext cx="670560" cy="6705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0</xdr:rowOff>
    </xdr:from>
    <xdr:to>
      <xdr:col>1</xdr:col>
      <xdr:colOff>297180</xdr:colOff>
      <xdr:row>3</xdr:row>
      <xdr:rowOff>121920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9B6D116A-6518-4BEE-B9CB-33521302B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0"/>
          <a:ext cx="670560" cy="6705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topLeftCell="A16" workbookViewId="0">
      <selection activeCell="B31" sqref="B31:G31"/>
    </sheetView>
  </sheetViews>
  <sheetFormatPr defaultRowHeight="15"/>
  <cols>
    <col min="1" max="1" width="7.7109375" customWidth="1"/>
    <col min="2" max="2" width="22.85546875" customWidth="1"/>
    <col min="3" max="3" width="7.7109375" style="50" customWidth="1"/>
    <col min="4" max="4" width="9.7109375" style="23" customWidth="1"/>
    <col min="5" max="5" width="20.7109375" style="23" customWidth="1"/>
    <col min="7" max="9" width="7.7109375" customWidth="1"/>
    <col min="10" max="10" width="8.7109375" customWidth="1"/>
    <col min="11" max="12" width="7.7109375" customWidth="1"/>
    <col min="13" max="14" width="9.7109375" style="2" customWidth="1"/>
    <col min="15" max="15" width="24.85546875" customWidth="1"/>
  </cols>
  <sheetData>
    <row r="1" spans="1:15">
      <c r="A1" s="125" t="s">
        <v>0</v>
      </c>
      <c r="B1" s="125" t="s">
        <v>1</v>
      </c>
      <c r="C1" s="127" t="s">
        <v>2</v>
      </c>
      <c r="D1" s="125" t="s">
        <v>13</v>
      </c>
      <c r="E1" s="125" t="s">
        <v>3</v>
      </c>
      <c r="F1" s="125" t="s">
        <v>4</v>
      </c>
      <c r="G1" s="125" t="s">
        <v>5</v>
      </c>
      <c r="H1" s="125" t="s">
        <v>6</v>
      </c>
      <c r="I1" s="125" t="s">
        <v>7</v>
      </c>
      <c r="J1" s="125"/>
      <c r="K1" s="125" t="s">
        <v>10</v>
      </c>
      <c r="L1" s="125" t="s">
        <v>9</v>
      </c>
      <c r="M1" s="126" t="s">
        <v>11</v>
      </c>
      <c r="N1" s="125" t="s">
        <v>14</v>
      </c>
      <c r="O1" s="125" t="s">
        <v>12</v>
      </c>
    </row>
    <row r="2" spans="1:15" ht="37.9" customHeight="1">
      <c r="A2" s="125"/>
      <c r="B2" s="125"/>
      <c r="C2" s="128"/>
      <c r="D2" s="129"/>
      <c r="E2" s="125"/>
      <c r="F2" s="125"/>
      <c r="G2" s="125"/>
      <c r="H2" s="125"/>
      <c r="I2" s="1" t="s">
        <v>8</v>
      </c>
      <c r="J2" s="1" t="s">
        <v>9</v>
      </c>
      <c r="K2" s="125"/>
      <c r="L2" s="125"/>
      <c r="M2" s="126"/>
      <c r="N2" s="125"/>
      <c r="O2" s="125"/>
    </row>
    <row r="3" spans="1:15">
      <c r="A3" s="3">
        <v>1</v>
      </c>
      <c r="B3" s="3" t="s">
        <v>92</v>
      </c>
      <c r="C3" s="46">
        <v>2008</v>
      </c>
      <c r="D3" s="21">
        <v>1</v>
      </c>
      <c r="E3" s="21" t="s">
        <v>94</v>
      </c>
      <c r="F3" s="21">
        <v>63</v>
      </c>
      <c r="G3" s="21">
        <v>24</v>
      </c>
      <c r="H3" s="21"/>
      <c r="I3" s="21"/>
      <c r="J3" s="21"/>
      <c r="K3" s="21"/>
      <c r="L3" s="21"/>
      <c r="M3" s="21"/>
      <c r="N3" s="21"/>
      <c r="O3" s="3" t="s">
        <v>93</v>
      </c>
    </row>
    <row r="4" spans="1:15">
      <c r="A4" s="3">
        <f>A3+1</f>
        <v>2</v>
      </c>
      <c r="B4" s="3" t="s">
        <v>103</v>
      </c>
      <c r="C4" s="47">
        <v>2005</v>
      </c>
      <c r="D4" s="25">
        <v>2</v>
      </c>
      <c r="E4" s="21" t="s">
        <v>104</v>
      </c>
      <c r="F4" s="21">
        <v>63</v>
      </c>
      <c r="G4" s="21">
        <v>24</v>
      </c>
      <c r="H4" s="21"/>
      <c r="I4" s="21"/>
      <c r="J4" s="21"/>
      <c r="K4" s="21"/>
      <c r="L4" s="21"/>
      <c r="M4" s="21"/>
      <c r="N4" s="21"/>
      <c r="O4" s="3" t="s">
        <v>45</v>
      </c>
    </row>
    <row r="5" spans="1:15">
      <c r="A5" s="3">
        <f t="shared" ref="A5:A56" si="0">A4+1</f>
        <v>3</v>
      </c>
      <c r="B5" s="3" t="s">
        <v>87</v>
      </c>
      <c r="C5" s="48">
        <v>2005</v>
      </c>
      <c r="D5" s="21">
        <v>1</v>
      </c>
      <c r="E5" s="21" t="s">
        <v>91</v>
      </c>
      <c r="F5" s="21">
        <v>68</v>
      </c>
      <c r="G5" s="21"/>
      <c r="H5" s="21"/>
      <c r="I5" s="21"/>
      <c r="J5" s="21"/>
      <c r="K5" s="21"/>
      <c r="L5" s="21"/>
      <c r="M5" s="21"/>
      <c r="N5" s="21"/>
      <c r="O5" s="3" t="s">
        <v>90</v>
      </c>
    </row>
    <row r="6" spans="1:15">
      <c r="A6" s="3">
        <f t="shared" si="0"/>
        <v>4</v>
      </c>
      <c r="B6" s="3" t="s">
        <v>42</v>
      </c>
      <c r="C6" s="46">
        <v>1990</v>
      </c>
      <c r="D6" s="21"/>
      <c r="E6" s="21" t="s">
        <v>96</v>
      </c>
      <c r="F6" s="21">
        <v>68</v>
      </c>
      <c r="G6" s="21">
        <v>24</v>
      </c>
      <c r="H6" s="21"/>
      <c r="I6" s="21"/>
      <c r="J6" s="21"/>
      <c r="K6" s="21"/>
      <c r="L6" s="21"/>
      <c r="M6" s="21"/>
      <c r="N6" s="21"/>
      <c r="O6" s="3" t="s">
        <v>97</v>
      </c>
    </row>
    <row r="7" spans="1:15">
      <c r="A7" s="3">
        <f t="shared" si="0"/>
        <v>5</v>
      </c>
      <c r="B7" s="3" t="s">
        <v>39</v>
      </c>
      <c r="C7" s="47">
        <v>2002</v>
      </c>
      <c r="D7" s="25">
        <v>3</v>
      </c>
      <c r="E7" s="21" t="s">
        <v>107</v>
      </c>
      <c r="F7" s="21">
        <v>68</v>
      </c>
      <c r="G7" s="21">
        <v>24</v>
      </c>
      <c r="H7" s="21"/>
      <c r="I7" s="21"/>
      <c r="J7" s="21"/>
      <c r="K7" s="21"/>
      <c r="L7" s="21"/>
      <c r="M7" s="21"/>
      <c r="N7" s="21"/>
      <c r="O7" s="3" t="s">
        <v>108</v>
      </c>
    </row>
    <row r="8" spans="1:15">
      <c r="A8" s="3">
        <f t="shared" si="0"/>
        <v>6</v>
      </c>
      <c r="B8" s="3" t="s">
        <v>95</v>
      </c>
      <c r="C8" s="46">
        <v>1980</v>
      </c>
      <c r="D8" s="21"/>
      <c r="E8" s="21" t="s">
        <v>96</v>
      </c>
      <c r="F8" s="21">
        <v>73</v>
      </c>
      <c r="G8" s="21">
        <v>24</v>
      </c>
      <c r="H8" s="21"/>
      <c r="I8" s="21"/>
      <c r="J8" s="21"/>
      <c r="K8" s="21"/>
      <c r="L8" s="21"/>
      <c r="M8" s="21"/>
      <c r="N8" s="21"/>
      <c r="O8" s="3" t="s">
        <v>43</v>
      </c>
    </row>
    <row r="9" spans="1:15">
      <c r="A9" s="3">
        <f t="shared" si="0"/>
        <v>7</v>
      </c>
      <c r="B9" s="3" t="s">
        <v>100</v>
      </c>
      <c r="C9" s="48">
        <v>2006</v>
      </c>
      <c r="D9" s="21">
        <v>1</v>
      </c>
      <c r="E9" s="46" t="s">
        <v>102</v>
      </c>
      <c r="F9" s="21">
        <v>73</v>
      </c>
      <c r="G9" s="21">
        <v>32</v>
      </c>
      <c r="H9" s="21"/>
      <c r="I9" s="21"/>
      <c r="J9" s="21"/>
      <c r="K9" s="21"/>
      <c r="L9" s="21"/>
      <c r="M9" s="21"/>
      <c r="N9" s="21"/>
      <c r="O9" s="3" t="s">
        <v>34</v>
      </c>
    </row>
    <row r="10" spans="1:15" ht="14.45" customHeight="1">
      <c r="A10" s="3">
        <f t="shared" si="0"/>
        <v>8</v>
      </c>
      <c r="B10" s="3" t="s">
        <v>101</v>
      </c>
      <c r="C10" s="48">
        <v>1981</v>
      </c>
      <c r="D10" s="25">
        <v>1</v>
      </c>
      <c r="E10" s="46" t="s">
        <v>102</v>
      </c>
      <c r="F10" s="21">
        <v>73</v>
      </c>
      <c r="G10" s="21">
        <v>24</v>
      </c>
      <c r="H10" s="21"/>
      <c r="I10" s="21"/>
      <c r="J10" s="21"/>
      <c r="K10" s="21"/>
      <c r="L10" s="21"/>
      <c r="M10" s="21"/>
      <c r="N10" s="21"/>
      <c r="O10" s="3" t="s">
        <v>34</v>
      </c>
    </row>
    <row r="11" spans="1:15" ht="14.45" customHeight="1">
      <c r="A11" s="3">
        <f t="shared" si="0"/>
        <v>9</v>
      </c>
      <c r="B11" s="3" t="s">
        <v>37</v>
      </c>
      <c r="C11" s="47">
        <v>1997</v>
      </c>
      <c r="D11" s="21">
        <v>3</v>
      </c>
      <c r="E11" s="21" t="s">
        <v>107</v>
      </c>
      <c r="F11" s="21">
        <v>73</v>
      </c>
      <c r="G11" s="21">
        <v>24</v>
      </c>
      <c r="H11" s="21"/>
      <c r="I11" s="21"/>
      <c r="J11" s="21"/>
      <c r="K11" s="21"/>
      <c r="L11" s="21"/>
      <c r="M11" s="21"/>
      <c r="N11" s="21"/>
      <c r="O11" s="3" t="s">
        <v>108</v>
      </c>
    </row>
    <row r="12" spans="1:15" ht="14.45" customHeight="1">
      <c r="A12" s="3">
        <f t="shared" si="0"/>
        <v>10</v>
      </c>
      <c r="B12" s="3" t="s">
        <v>40</v>
      </c>
      <c r="C12" s="47">
        <v>2004</v>
      </c>
      <c r="D12" s="25">
        <v>3</v>
      </c>
      <c r="E12" s="21" t="s">
        <v>107</v>
      </c>
      <c r="F12" s="21">
        <v>73</v>
      </c>
      <c r="G12" s="21">
        <v>24</v>
      </c>
      <c r="H12" s="21"/>
      <c r="I12" s="21"/>
      <c r="J12" s="21"/>
      <c r="K12" s="21"/>
      <c r="L12" s="21"/>
      <c r="M12" s="21"/>
      <c r="N12" s="21"/>
      <c r="O12" s="3" t="s">
        <v>108</v>
      </c>
    </row>
    <row r="13" spans="1:15" ht="14.45" customHeight="1">
      <c r="A13" s="3">
        <f t="shared" si="0"/>
        <v>11</v>
      </c>
      <c r="B13" s="3" t="s">
        <v>110</v>
      </c>
      <c r="C13" s="47">
        <v>1991</v>
      </c>
      <c r="D13" s="21"/>
      <c r="E13" s="21" t="s">
        <v>104</v>
      </c>
      <c r="F13" s="21">
        <v>73</v>
      </c>
      <c r="G13" s="21">
        <v>32</v>
      </c>
      <c r="H13" s="21"/>
      <c r="I13" s="21"/>
      <c r="J13" s="21"/>
      <c r="K13" s="21"/>
      <c r="L13" s="21"/>
      <c r="M13" s="21"/>
      <c r="N13" s="21"/>
      <c r="O13" s="3" t="s">
        <v>97</v>
      </c>
    </row>
    <row r="14" spans="1:15" ht="14.45" customHeight="1">
      <c r="A14" s="3">
        <f t="shared" si="0"/>
        <v>12</v>
      </c>
      <c r="B14" s="3" t="s">
        <v>36</v>
      </c>
      <c r="C14" s="47">
        <v>2003</v>
      </c>
      <c r="D14" s="21">
        <v>1</v>
      </c>
      <c r="E14" s="21" t="s">
        <v>107</v>
      </c>
      <c r="F14" s="21">
        <v>78</v>
      </c>
      <c r="G14" s="21">
        <v>24</v>
      </c>
      <c r="H14" s="21"/>
      <c r="I14" s="21"/>
      <c r="J14" s="21"/>
      <c r="K14" s="21"/>
      <c r="L14" s="21"/>
      <c r="M14" s="21"/>
      <c r="N14" s="21"/>
      <c r="O14" s="3" t="s">
        <v>108</v>
      </c>
    </row>
    <row r="15" spans="1:15" ht="14.45" customHeight="1">
      <c r="A15" s="3">
        <f t="shared" si="0"/>
        <v>13</v>
      </c>
      <c r="B15" s="3" t="s">
        <v>38</v>
      </c>
      <c r="C15" s="47">
        <v>2001</v>
      </c>
      <c r="D15" s="25">
        <v>1</v>
      </c>
      <c r="E15" s="21" t="s">
        <v>107</v>
      </c>
      <c r="F15" s="21">
        <v>85</v>
      </c>
      <c r="G15" s="21">
        <v>24</v>
      </c>
      <c r="H15" s="21"/>
      <c r="I15" s="21"/>
      <c r="J15" s="21"/>
      <c r="K15" s="21"/>
      <c r="L15" s="21"/>
      <c r="M15" s="21"/>
      <c r="N15" s="21"/>
      <c r="O15" s="3" t="s">
        <v>108</v>
      </c>
    </row>
    <row r="16" spans="1:15" ht="14.45" customHeight="1">
      <c r="A16" s="3">
        <f t="shared" si="0"/>
        <v>14</v>
      </c>
      <c r="B16" s="3" t="s">
        <v>111</v>
      </c>
      <c r="C16" s="49">
        <v>1993</v>
      </c>
      <c r="D16" s="21">
        <v>1</v>
      </c>
      <c r="E16" s="21" t="s">
        <v>104</v>
      </c>
      <c r="F16" s="21">
        <v>85</v>
      </c>
      <c r="G16" s="21">
        <v>24</v>
      </c>
      <c r="H16" s="21"/>
      <c r="I16" s="21"/>
      <c r="J16" s="21"/>
      <c r="K16" s="21"/>
      <c r="L16" s="21"/>
      <c r="M16" s="21"/>
      <c r="N16" s="21"/>
      <c r="O16" s="3" t="s">
        <v>44</v>
      </c>
    </row>
    <row r="17" spans="1:15" ht="14.45" customHeight="1">
      <c r="A17" s="3">
        <f t="shared" si="0"/>
        <v>15</v>
      </c>
      <c r="B17" s="3" t="s">
        <v>99</v>
      </c>
      <c r="C17" s="48">
        <v>1970</v>
      </c>
      <c r="D17" s="21" t="s">
        <v>16</v>
      </c>
      <c r="E17" s="46" t="s">
        <v>102</v>
      </c>
      <c r="F17" s="21">
        <v>95</v>
      </c>
      <c r="G17" s="21">
        <v>24</v>
      </c>
      <c r="H17" s="21"/>
      <c r="I17" s="21"/>
      <c r="J17" s="21"/>
      <c r="K17" s="21"/>
      <c r="L17" s="21"/>
      <c r="M17" s="21"/>
      <c r="N17" s="21"/>
      <c r="O17" s="3" t="s">
        <v>35</v>
      </c>
    </row>
    <row r="18" spans="1:15" ht="14.45" customHeight="1">
      <c r="A18" s="3">
        <f t="shared" si="0"/>
        <v>16</v>
      </c>
      <c r="B18" s="3" t="s">
        <v>106</v>
      </c>
      <c r="C18" s="47">
        <v>2003</v>
      </c>
      <c r="D18" s="21">
        <v>3</v>
      </c>
      <c r="E18" s="21" t="s">
        <v>107</v>
      </c>
      <c r="F18" s="21">
        <v>95</v>
      </c>
      <c r="G18" s="21">
        <v>24</v>
      </c>
      <c r="H18" s="21"/>
      <c r="I18" s="21"/>
      <c r="J18" s="21"/>
      <c r="K18" s="21"/>
      <c r="L18" s="21"/>
      <c r="M18" s="21"/>
      <c r="N18" s="21"/>
      <c r="O18" s="3" t="s">
        <v>108</v>
      </c>
    </row>
    <row r="19" spans="1:15" ht="14.45" customHeight="1">
      <c r="A19" s="3">
        <f t="shared" si="0"/>
        <v>17</v>
      </c>
      <c r="B19" s="3" t="s">
        <v>98</v>
      </c>
      <c r="C19" s="48">
        <v>1988</v>
      </c>
      <c r="D19" s="21"/>
      <c r="E19" s="46" t="s">
        <v>102</v>
      </c>
      <c r="F19" s="21" t="s">
        <v>105</v>
      </c>
      <c r="G19" s="21">
        <v>24</v>
      </c>
      <c r="H19" s="21"/>
      <c r="I19" s="21"/>
      <c r="J19" s="21"/>
      <c r="K19" s="21"/>
      <c r="L19" s="21"/>
      <c r="M19" s="21"/>
      <c r="N19" s="21"/>
      <c r="O19" s="3" t="s">
        <v>35</v>
      </c>
    </row>
    <row r="20" spans="1:15" ht="14.45" customHeight="1">
      <c r="A20" s="3">
        <f t="shared" si="0"/>
        <v>18</v>
      </c>
      <c r="B20" s="3" t="s">
        <v>32</v>
      </c>
      <c r="C20" s="48">
        <v>2004</v>
      </c>
      <c r="D20" s="21" t="s">
        <v>16</v>
      </c>
      <c r="E20" s="46" t="s">
        <v>102</v>
      </c>
      <c r="F20" s="21" t="s">
        <v>105</v>
      </c>
      <c r="G20" s="21">
        <v>32</v>
      </c>
      <c r="H20" s="21"/>
      <c r="I20" s="21"/>
      <c r="J20" s="21"/>
      <c r="K20" s="21"/>
      <c r="L20" s="21"/>
      <c r="M20" s="21"/>
      <c r="N20" s="21"/>
      <c r="O20" s="3" t="s">
        <v>35</v>
      </c>
    </row>
    <row r="21" spans="1:15" ht="14.45" customHeight="1">
      <c r="A21" s="3">
        <f t="shared" si="0"/>
        <v>19</v>
      </c>
      <c r="B21" s="3" t="s">
        <v>109</v>
      </c>
      <c r="C21" s="47">
        <v>1986</v>
      </c>
      <c r="D21" s="21" t="s">
        <v>16</v>
      </c>
      <c r="E21" s="21" t="s">
        <v>104</v>
      </c>
      <c r="F21" s="21" t="s">
        <v>105</v>
      </c>
      <c r="G21" s="21">
        <v>32</v>
      </c>
      <c r="H21" s="21"/>
      <c r="I21" s="21"/>
      <c r="J21" s="21"/>
      <c r="K21" s="21"/>
      <c r="L21" s="21"/>
      <c r="M21" s="21"/>
      <c r="N21" s="21"/>
      <c r="O21" s="3" t="s">
        <v>112</v>
      </c>
    </row>
    <row r="22" spans="1:15" ht="14.45" customHeight="1">
      <c r="A22" s="3">
        <f t="shared" si="0"/>
        <v>20</v>
      </c>
      <c r="B22" s="51" t="s">
        <v>88</v>
      </c>
      <c r="C22" s="48">
        <v>1987</v>
      </c>
      <c r="D22" s="21">
        <v>1</v>
      </c>
      <c r="E22" s="21" t="s">
        <v>91</v>
      </c>
      <c r="F22" s="21">
        <v>58</v>
      </c>
      <c r="G22" s="21"/>
      <c r="H22" s="21"/>
      <c r="I22" s="21"/>
      <c r="J22" s="21"/>
      <c r="K22" s="21"/>
      <c r="L22" s="21"/>
      <c r="M22" s="21"/>
      <c r="N22" s="21"/>
      <c r="O22" s="3" t="s">
        <v>90</v>
      </c>
    </row>
    <row r="23" spans="1:15" ht="14.45" customHeight="1">
      <c r="A23" s="3">
        <f t="shared" si="0"/>
        <v>21</v>
      </c>
      <c r="B23" s="51" t="s">
        <v>41</v>
      </c>
      <c r="C23" s="46">
        <v>2003</v>
      </c>
      <c r="D23" s="25"/>
      <c r="E23" s="21" t="s">
        <v>96</v>
      </c>
      <c r="F23" s="21">
        <v>58</v>
      </c>
      <c r="G23" s="21"/>
      <c r="H23" s="21"/>
      <c r="I23" s="21"/>
      <c r="J23" s="21"/>
      <c r="K23" s="21"/>
      <c r="L23" s="21"/>
      <c r="M23" s="21"/>
      <c r="N23" s="21"/>
      <c r="O23" s="3" t="s">
        <v>43</v>
      </c>
    </row>
    <row r="24" spans="1:15" ht="14.45" customHeight="1">
      <c r="A24" s="3">
        <f t="shared" si="0"/>
        <v>22</v>
      </c>
      <c r="B24" s="51" t="s">
        <v>89</v>
      </c>
      <c r="C24" s="48">
        <v>1984</v>
      </c>
      <c r="D24" s="21" t="s">
        <v>17</v>
      </c>
      <c r="E24" s="21" t="s">
        <v>91</v>
      </c>
      <c r="F24" s="21">
        <v>63</v>
      </c>
      <c r="G24" s="21"/>
      <c r="H24" s="21"/>
      <c r="I24" s="21"/>
      <c r="J24" s="21"/>
      <c r="K24" s="21"/>
      <c r="L24" s="21"/>
      <c r="M24" s="21"/>
      <c r="N24" s="21"/>
      <c r="O24" s="3" t="s">
        <v>90</v>
      </c>
    </row>
    <row r="25" spans="1:15">
      <c r="A25" s="3">
        <f t="shared" si="0"/>
        <v>23</v>
      </c>
      <c r="B25" s="36" t="s">
        <v>115</v>
      </c>
      <c r="C25" s="49">
        <v>2002</v>
      </c>
      <c r="D25" s="21"/>
      <c r="E25" s="21" t="s">
        <v>94</v>
      </c>
      <c r="F25" s="21">
        <v>73</v>
      </c>
      <c r="G25" s="21">
        <v>24</v>
      </c>
      <c r="H25" s="21"/>
      <c r="I25" s="21"/>
      <c r="J25" s="21"/>
      <c r="K25" s="21"/>
      <c r="L25" s="21"/>
      <c r="M25" s="21"/>
      <c r="N25" s="21"/>
      <c r="O25" s="3" t="s">
        <v>93</v>
      </c>
    </row>
    <row r="26" spans="1:15">
      <c r="A26" s="3">
        <f t="shared" si="0"/>
        <v>24</v>
      </c>
      <c r="B26" s="67" t="s">
        <v>141</v>
      </c>
      <c r="C26" s="49">
        <v>2002</v>
      </c>
      <c r="D26" s="21">
        <v>3</v>
      </c>
      <c r="E26" s="24" t="s">
        <v>142</v>
      </c>
      <c r="F26" s="21">
        <v>76.2</v>
      </c>
      <c r="G26" s="21">
        <v>24</v>
      </c>
      <c r="H26" s="21"/>
      <c r="I26" s="21"/>
      <c r="J26" s="21"/>
      <c r="K26" s="21"/>
      <c r="L26" s="21"/>
      <c r="M26" s="21"/>
      <c r="N26" s="21"/>
      <c r="O26" s="3" t="s">
        <v>148</v>
      </c>
    </row>
    <row r="27" spans="1:15">
      <c r="A27" s="3">
        <f t="shared" si="0"/>
        <v>25</v>
      </c>
      <c r="B27" s="67" t="s">
        <v>143</v>
      </c>
      <c r="C27" s="49">
        <v>2002</v>
      </c>
      <c r="D27" s="21"/>
      <c r="E27" s="24" t="s">
        <v>142</v>
      </c>
      <c r="F27" s="21">
        <v>96.75</v>
      </c>
      <c r="G27" s="21">
        <v>24</v>
      </c>
      <c r="H27" s="21"/>
      <c r="I27" s="21"/>
      <c r="J27" s="21"/>
      <c r="K27" s="21"/>
      <c r="L27" s="21"/>
      <c r="M27" s="21"/>
      <c r="N27" s="21"/>
      <c r="O27" s="3" t="s">
        <v>148</v>
      </c>
    </row>
    <row r="28" spans="1:15">
      <c r="A28" s="3">
        <f t="shared" si="0"/>
        <v>26</v>
      </c>
      <c r="B28" s="67" t="s">
        <v>144</v>
      </c>
      <c r="C28" s="49">
        <v>2001</v>
      </c>
      <c r="D28" s="21"/>
      <c r="E28" s="24" t="s">
        <v>142</v>
      </c>
      <c r="F28" s="21">
        <v>74.55</v>
      </c>
      <c r="G28" s="21">
        <v>24</v>
      </c>
      <c r="H28" s="21"/>
      <c r="I28" s="21"/>
      <c r="J28" s="21"/>
      <c r="K28" s="21"/>
      <c r="L28" s="21"/>
      <c r="M28" s="21"/>
      <c r="N28" s="21"/>
      <c r="O28" s="3" t="s">
        <v>148</v>
      </c>
    </row>
    <row r="29" spans="1:15">
      <c r="A29" s="3">
        <f t="shared" si="0"/>
        <v>27</v>
      </c>
      <c r="B29" s="67" t="s">
        <v>145</v>
      </c>
      <c r="C29" s="49">
        <v>2001</v>
      </c>
      <c r="D29" s="21"/>
      <c r="E29" s="24" t="s">
        <v>142</v>
      </c>
      <c r="F29" s="21">
        <v>83.55</v>
      </c>
      <c r="G29" s="21">
        <v>24</v>
      </c>
      <c r="H29" s="21"/>
      <c r="I29" s="21"/>
      <c r="J29" s="21"/>
      <c r="K29" s="21"/>
      <c r="L29" s="21"/>
      <c r="M29" s="21"/>
      <c r="N29" s="21"/>
      <c r="O29" s="3" t="s">
        <v>148</v>
      </c>
    </row>
    <row r="30" spans="1:15">
      <c r="A30" s="3" t="e">
        <f>#REF!+1</f>
        <v>#REF!</v>
      </c>
      <c r="B30" s="68" t="s">
        <v>146</v>
      </c>
      <c r="C30" s="46">
        <v>2004</v>
      </c>
      <c r="D30" s="21"/>
      <c r="E30" s="24" t="s">
        <v>142</v>
      </c>
      <c r="F30" s="21">
        <v>81.599999999999994</v>
      </c>
      <c r="G30" s="21">
        <v>24</v>
      </c>
      <c r="H30" s="21"/>
      <c r="I30" s="21"/>
      <c r="J30" s="21"/>
      <c r="K30" s="21"/>
      <c r="L30" s="21"/>
      <c r="M30" s="21"/>
      <c r="N30" s="21"/>
      <c r="O30" s="3" t="s">
        <v>148</v>
      </c>
    </row>
    <row r="31" spans="1:15">
      <c r="A31" s="3" t="e">
        <f t="shared" si="0"/>
        <v>#REF!</v>
      </c>
      <c r="B31" s="68" t="s">
        <v>147</v>
      </c>
      <c r="C31" s="46">
        <v>2003</v>
      </c>
      <c r="D31" s="21"/>
      <c r="E31" s="24" t="s">
        <v>142</v>
      </c>
      <c r="F31" s="21">
        <v>60.8</v>
      </c>
      <c r="G31" s="21">
        <v>24</v>
      </c>
      <c r="H31" s="21"/>
      <c r="I31" s="21"/>
      <c r="J31" s="21"/>
      <c r="K31" s="21"/>
      <c r="L31" s="21"/>
      <c r="M31" s="21"/>
      <c r="N31" s="21"/>
      <c r="O31" s="3" t="s">
        <v>148</v>
      </c>
    </row>
    <row r="32" spans="1:15">
      <c r="A32" s="3" t="e">
        <f t="shared" si="0"/>
        <v>#REF!</v>
      </c>
      <c r="B32" s="3"/>
      <c r="C32" s="46"/>
      <c r="D32" s="21"/>
      <c r="E32" s="24"/>
      <c r="F32" s="21"/>
      <c r="G32" s="21"/>
      <c r="H32" s="21"/>
      <c r="I32" s="21"/>
      <c r="J32" s="21"/>
      <c r="K32" s="21"/>
      <c r="L32" s="21"/>
      <c r="M32" s="21"/>
      <c r="N32" s="21"/>
      <c r="O32" s="3"/>
    </row>
    <row r="33" spans="1:15">
      <c r="A33" s="3" t="e">
        <f t="shared" si="0"/>
        <v>#REF!</v>
      </c>
      <c r="B33" s="3"/>
      <c r="C33" s="46"/>
      <c r="D33" s="21"/>
      <c r="E33" s="24"/>
      <c r="F33" s="21"/>
      <c r="G33" s="21"/>
      <c r="H33" s="21"/>
      <c r="I33" s="21"/>
      <c r="J33" s="21"/>
      <c r="K33" s="21"/>
      <c r="L33" s="21"/>
      <c r="M33" s="21"/>
      <c r="N33" s="21"/>
      <c r="O33" s="3"/>
    </row>
    <row r="34" spans="1:15">
      <c r="A34" s="3" t="e">
        <f t="shared" si="0"/>
        <v>#REF!</v>
      </c>
      <c r="B34" s="3"/>
      <c r="C34" s="46"/>
      <c r="D34" s="21"/>
      <c r="E34" s="24"/>
      <c r="F34" s="21"/>
      <c r="G34" s="21"/>
      <c r="H34" s="21"/>
      <c r="I34" s="21"/>
      <c r="J34" s="21"/>
      <c r="K34" s="21"/>
      <c r="L34" s="21"/>
      <c r="M34" s="21"/>
      <c r="N34" s="21"/>
      <c r="O34" s="3"/>
    </row>
    <row r="35" spans="1:15">
      <c r="A35" s="3" t="e">
        <f t="shared" si="0"/>
        <v>#REF!</v>
      </c>
      <c r="B35" s="3"/>
      <c r="C35" s="46"/>
      <c r="D35" s="21"/>
      <c r="E35" s="24"/>
      <c r="F35" s="21"/>
      <c r="G35" s="21"/>
      <c r="H35" s="21"/>
      <c r="I35" s="21"/>
      <c r="J35" s="21"/>
      <c r="K35" s="21"/>
      <c r="L35" s="21"/>
      <c r="M35" s="21"/>
      <c r="N35" s="21"/>
      <c r="O35" s="3"/>
    </row>
    <row r="36" spans="1:15">
      <c r="A36" s="3" t="e">
        <f t="shared" si="0"/>
        <v>#REF!</v>
      </c>
      <c r="B36" s="3"/>
      <c r="C36" s="46"/>
      <c r="D36" s="21"/>
      <c r="E36" s="24"/>
      <c r="F36" s="21"/>
      <c r="G36" s="21"/>
      <c r="H36" s="21"/>
      <c r="I36" s="21"/>
      <c r="J36" s="21"/>
      <c r="K36" s="21"/>
      <c r="L36" s="21"/>
      <c r="M36" s="21"/>
      <c r="N36" s="21"/>
      <c r="O36" s="3"/>
    </row>
    <row r="37" spans="1:15">
      <c r="A37" s="3" t="e">
        <f t="shared" si="0"/>
        <v>#REF!</v>
      </c>
      <c r="B37" s="3"/>
      <c r="C37" s="46"/>
      <c r="D37" s="21"/>
      <c r="E37" s="24"/>
      <c r="F37" s="21"/>
      <c r="G37" s="21"/>
      <c r="H37" s="21"/>
      <c r="I37" s="21"/>
      <c r="J37" s="21"/>
      <c r="K37" s="21"/>
      <c r="L37" s="21"/>
      <c r="M37" s="21"/>
      <c r="N37" s="21"/>
      <c r="O37" s="3"/>
    </row>
    <row r="38" spans="1:15">
      <c r="A38" s="3" t="e">
        <f t="shared" si="0"/>
        <v>#REF!</v>
      </c>
      <c r="B38" s="3"/>
      <c r="C38" s="46"/>
      <c r="D38" s="21"/>
      <c r="E38" s="24"/>
      <c r="F38" s="21"/>
      <c r="G38" s="21"/>
      <c r="H38" s="21"/>
      <c r="I38" s="21"/>
      <c r="J38" s="21"/>
      <c r="K38" s="21"/>
      <c r="L38" s="21"/>
      <c r="M38" s="21"/>
      <c r="N38" s="21"/>
      <c r="O38" s="3"/>
    </row>
    <row r="39" spans="1:15">
      <c r="A39" s="3" t="e">
        <f t="shared" si="0"/>
        <v>#REF!</v>
      </c>
      <c r="B39" s="3"/>
      <c r="C39" s="46"/>
      <c r="D39" s="21"/>
      <c r="E39" s="24"/>
      <c r="F39" s="21"/>
      <c r="G39" s="21"/>
      <c r="H39" s="21"/>
      <c r="I39" s="21"/>
      <c r="J39" s="21"/>
      <c r="K39" s="21"/>
      <c r="L39" s="21"/>
      <c r="M39" s="21"/>
      <c r="N39" s="21"/>
      <c r="O39" s="3"/>
    </row>
    <row r="40" spans="1:15">
      <c r="A40" s="3" t="e">
        <f t="shared" si="0"/>
        <v>#REF!</v>
      </c>
      <c r="B40" s="3"/>
      <c r="C40" s="46"/>
      <c r="D40" s="21"/>
      <c r="E40" s="24"/>
      <c r="F40" s="21"/>
      <c r="G40" s="21"/>
      <c r="H40" s="21"/>
      <c r="I40" s="21"/>
      <c r="J40" s="21"/>
      <c r="K40" s="21"/>
      <c r="L40" s="21"/>
      <c r="M40" s="21"/>
      <c r="N40" s="21"/>
      <c r="O40" s="3"/>
    </row>
    <row r="41" spans="1:15">
      <c r="A41" s="3" t="e">
        <f t="shared" si="0"/>
        <v>#REF!</v>
      </c>
      <c r="B41" s="3"/>
      <c r="C41" s="46"/>
      <c r="D41" s="21"/>
      <c r="E41" s="24"/>
      <c r="F41" s="21"/>
      <c r="G41" s="21"/>
      <c r="H41" s="21"/>
      <c r="I41" s="21"/>
      <c r="J41" s="21"/>
      <c r="K41" s="21"/>
      <c r="L41" s="21"/>
      <c r="M41" s="21"/>
      <c r="N41" s="21"/>
      <c r="O41" s="3"/>
    </row>
    <row r="42" spans="1:15">
      <c r="A42" s="3" t="e">
        <f t="shared" si="0"/>
        <v>#REF!</v>
      </c>
      <c r="B42" s="3"/>
      <c r="C42" s="46"/>
      <c r="D42" s="21"/>
      <c r="E42" s="24"/>
      <c r="F42" s="21"/>
      <c r="G42" s="21"/>
      <c r="H42" s="21"/>
      <c r="I42" s="21"/>
      <c r="J42" s="21"/>
      <c r="K42" s="21"/>
      <c r="L42" s="21"/>
      <c r="M42" s="21"/>
      <c r="N42" s="21"/>
      <c r="O42" s="3"/>
    </row>
    <row r="43" spans="1:15">
      <c r="A43" s="3" t="e">
        <f t="shared" si="0"/>
        <v>#REF!</v>
      </c>
      <c r="B43" s="3"/>
      <c r="C43" s="46"/>
      <c r="D43" s="21"/>
      <c r="E43" s="24"/>
      <c r="F43" s="21"/>
      <c r="G43" s="21"/>
      <c r="H43" s="21"/>
      <c r="I43" s="21"/>
      <c r="J43" s="21"/>
      <c r="K43" s="21"/>
      <c r="L43" s="21"/>
      <c r="M43" s="21"/>
      <c r="N43" s="21"/>
      <c r="O43" s="3"/>
    </row>
    <row r="44" spans="1:15">
      <c r="A44" s="3" t="e">
        <f t="shared" si="0"/>
        <v>#REF!</v>
      </c>
      <c r="B44" s="3"/>
      <c r="C44" s="46"/>
      <c r="D44" s="21"/>
      <c r="E44" s="24"/>
      <c r="F44" s="21"/>
      <c r="G44" s="21"/>
      <c r="H44" s="21"/>
      <c r="I44" s="21"/>
      <c r="J44" s="21"/>
      <c r="K44" s="21"/>
      <c r="L44" s="21"/>
      <c r="M44" s="21"/>
      <c r="N44" s="21"/>
      <c r="O44" s="3"/>
    </row>
    <row r="45" spans="1:15">
      <c r="A45" s="3" t="e">
        <f t="shared" si="0"/>
        <v>#REF!</v>
      </c>
      <c r="B45" s="3"/>
      <c r="C45" s="46"/>
      <c r="D45" s="21"/>
      <c r="E45" s="24"/>
      <c r="F45" s="21"/>
      <c r="G45" s="21"/>
      <c r="H45" s="21"/>
      <c r="I45" s="21"/>
      <c r="J45" s="21"/>
      <c r="K45" s="21"/>
      <c r="L45" s="21"/>
      <c r="M45" s="21"/>
      <c r="N45" s="21"/>
      <c r="O45" s="3"/>
    </row>
    <row r="46" spans="1:15">
      <c r="A46" s="3" t="e">
        <f t="shared" si="0"/>
        <v>#REF!</v>
      </c>
      <c r="B46" s="3"/>
      <c r="C46" s="46"/>
      <c r="D46" s="21"/>
      <c r="E46" s="24"/>
      <c r="F46" s="21"/>
      <c r="G46" s="21"/>
      <c r="H46" s="21"/>
      <c r="I46" s="21"/>
      <c r="J46" s="21"/>
      <c r="K46" s="21"/>
      <c r="L46" s="21"/>
      <c r="M46" s="21"/>
      <c r="N46" s="21"/>
      <c r="O46" s="3"/>
    </row>
    <row r="47" spans="1:15">
      <c r="A47" s="3" t="e">
        <f t="shared" si="0"/>
        <v>#REF!</v>
      </c>
      <c r="B47" s="3"/>
      <c r="C47" s="46"/>
      <c r="D47" s="21"/>
      <c r="E47" s="24"/>
      <c r="F47" s="21"/>
      <c r="G47" s="21"/>
      <c r="H47" s="21"/>
      <c r="I47" s="21"/>
      <c r="J47" s="21"/>
      <c r="K47" s="21"/>
      <c r="L47" s="21"/>
      <c r="M47" s="21"/>
      <c r="N47" s="21"/>
      <c r="O47" s="3"/>
    </row>
    <row r="48" spans="1:15">
      <c r="A48" s="3" t="e">
        <f t="shared" si="0"/>
        <v>#REF!</v>
      </c>
      <c r="B48" s="3"/>
      <c r="C48" s="46"/>
      <c r="D48" s="21"/>
      <c r="E48" s="24"/>
      <c r="F48" s="21"/>
      <c r="G48" s="21"/>
      <c r="H48" s="21"/>
      <c r="I48" s="21"/>
      <c r="J48" s="21"/>
      <c r="K48" s="21"/>
      <c r="L48" s="21"/>
      <c r="M48" s="21"/>
      <c r="N48" s="21"/>
      <c r="O48" s="3"/>
    </row>
    <row r="49" spans="1:15">
      <c r="A49" s="3" t="e">
        <f t="shared" si="0"/>
        <v>#REF!</v>
      </c>
      <c r="B49" s="3"/>
      <c r="C49" s="46"/>
      <c r="D49" s="21"/>
      <c r="E49" s="24"/>
      <c r="F49" s="21"/>
      <c r="G49" s="21"/>
      <c r="H49" s="21"/>
      <c r="I49" s="21"/>
      <c r="J49" s="21"/>
      <c r="K49" s="21"/>
      <c r="L49" s="21"/>
      <c r="M49" s="21"/>
      <c r="N49" s="21"/>
      <c r="O49" s="3"/>
    </row>
    <row r="50" spans="1:15">
      <c r="A50" s="3" t="e">
        <f t="shared" si="0"/>
        <v>#REF!</v>
      </c>
      <c r="B50" s="3"/>
      <c r="C50" s="46"/>
      <c r="D50" s="21"/>
      <c r="E50" s="24"/>
      <c r="F50" s="21"/>
      <c r="G50" s="21"/>
      <c r="H50" s="21"/>
      <c r="I50" s="21"/>
      <c r="J50" s="21"/>
      <c r="K50" s="21"/>
      <c r="L50" s="21"/>
      <c r="M50" s="21"/>
      <c r="N50" s="21"/>
      <c r="O50" s="3"/>
    </row>
    <row r="51" spans="1:15">
      <c r="A51" s="3" t="e">
        <f t="shared" si="0"/>
        <v>#REF!</v>
      </c>
      <c r="B51" s="3"/>
      <c r="C51" s="46"/>
      <c r="D51" s="21"/>
      <c r="E51" s="24"/>
      <c r="F51" s="21"/>
      <c r="G51" s="21"/>
      <c r="H51" s="21"/>
      <c r="I51" s="21"/>
      <c r="J51" s="21"/>
      <c r="K51" s="21"/>
      <c r="L51" s="21"/>
      <c r="M51" s="21"/>
      <c r="N51" s="21"/>
      <c r="O51" s="3"/>
    </row>
    <row r="52" spans="1:15">
      <c r="A52" s="3" t="e">
        <f t="shared" si="0"/>
        <v>#REF!</v>
      </c>
      <c r="B52" s="3"/>
      <c r="C52" s="46"/>
      <c r="D52" s="21"/>
      <c r="E52" s="24"/>
      <c r="F52" s="21"/>
      <c r="G52" s="21"/>
      <c r="H52" s="21"/>
      <c r="I52" s="21"/>
      <c r="J52" s="21"/>
      <c r="K52" s="21"/>
      <c r="L52" s="21"/>
      <c r="M52" s="21"/>
      <c r="N52" s="21"/>
      <c r="O52" s="3"/>
    </row>
    <row r="53" spans="1:15">
      <c r="A53" s="3" t="e">
        <f t="shared" si="0"/>
        <v>#REF!</v>
      </c>
      <c r="B53" s="3"/>
      <c r="C53" s="46"/>
      <c r="D53" s="21"/>
      <c r="E53" s="24"/>
      <c r="F53" s="21"/>
      <c r="G53" s="21"/>
      <c r="H53" s="21"/>
      <c r="I53" s="21"/>
      <c r="J53" s="21"/>
      <c r="K53" s="21"/>
      <c r="L53" s="21"/>
      <c r="M53" s="21"/>
      <c r="N53" s="21"/>
      <c r="O53" s="3"/>
    </row>
    <row r="54" spans="1:15">
      <c r="A54" s="3" t="e">
        <f t="shared" si="0"/>
        <v>#REF!</v>
      </c>
      <c r="B54" s="3"/>
      <c r="C54" s="46"/>
      <c r="D54" s="21"/>
      <c r="E54" s="24"/>
      <c r="F54" s="21"/>
      <c r="G54" s="21"/>
      <c r="H54" s="21"/>
      <c r="I54" s="21"/>
      <c r="J54" s="21"/>
      <c r="K54" s="21"/>
      <c r="L54" s="21"/>
      <c r="M54" s="21"/>
      <c r="N54" s="21"/>
      <c r="O54" s="3"/>
    </row>
    <row r="55" spans="1:15">
      <c r="A55" s="3" t="e">
        <f t="shared" si="0"/>
        <v>#REF!</v>
      </c>
      <c r="B55" s="3"/>
      <c r="C55" s="46"/>
      <c r="D55" s="21"/>
      <c r="E55" s="24"/>
      <c r="F55" s="21"/>
      <c r="G55" s="21"/>
      <c r="H55" s="21"/>
      <c r="I55" s="21"/>
      <c r="J55" s="21"/>
      <c r="K55" s="21"/>
      <c r="L55" s="21"/>
      <c r="M55" s="21"/>
      <c r="N55" s="21"/>
      <c r="O55" s="3"/>
    </row>
    <row r="56" spans="1:15">
      <c r="A56" s="3" t="e">
        <f t="shared" si="0"/>
        <v>#REF!</v>
      </c>
      <c r="B56" s="3"/>
      <c r="C56" s="46"/>
      <c r="D56" s="21"/>
      <c r="E56" s="24"/>
      <c r="F56" s="21"/>
      <c r="G56" s="21"/>
      <c r="H56" s="21"/>
      <c r="I56" s="21"/>
      <c r="J56" s="21"/>
      <c r="K56" s="21"/>
      <c r="L56" s="21"/>
      <c r="M56" s="21"/>
      <c r="N56" s="21"/>
      <c r="O56" s="3"/>
    </row>
  </sheetData>
  <autoFilter ref="H1:H56"/>
  <sortState ref="B3:O21">
    <sortCondition ref="F3:F21"/>
  </sortState>
  <mergeCells count="14">
    <mergeCell ref="N1:N2"/>
    <mergeCell ref="O1:O2"/>
    <mergeCell ref="M1:M2"/>
    <mergeCell ref="A1:A2"/>
    <mergeCell ref="B1:B2"/>
    <mergeCell ref="C1:C2"/>
    <mergeCell ref="D1:D2"/>
    <mergeCell ref="E1:E2"/>
    <mergeCell ref="F1:F2"/>
    <mergeCell ref="G1:G2"/>
    <mergeCell ref="H1:H2"/>
    <mergeCell ref="I1:J1"/>
    <mergeCell ref="K1:K2"/>
    <mergeCell ref="L1:L2"/>
  </mergeCells>
  <pageMargins left="0.7" right="0.7" top="0.75" bottom="0.75" header="0.3" footer="0.3"/>
  <pageSetup paperSize="9" scale="7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V29"/>
  <sheetViews>
    <sheetView tabSelected="1" view="pageBreakPreview" zoomScaleSheetLayoutView="100" workbookViewId="0">
      <selection activeCell="M11" sqref="M11"/>
    </sheetView>
  </sheetViews>
  <sheetFormatPr defaultColWidth="8.7109375" defaultRowHeight="15"/>
  <cols>
    <col min="1" max="1" width="9.5703125" style="114" customWidth="1"/>
    <col min="2" max="2" width="40.140625" style="114" customWidth="1"/>
    <col min="3" max="3" width="12.7109375" style="114" customWidth="1"/>
    <col min="4" max="4" width="20.140625" style="114" customWidth="1"/>
    <col min="5" max="5" width="22.42578125" style="114" customWidth="1"/>
    <col min="6" max="253" width="8.7109375" style="34"/>
    <col min="254" max="254" width="4.5703125" style="34" customWidth="1"/>
    <col min="255" max="255" width="36.42578125" style="34" customWidth="1"/>
    <col min="256" max="256" width="26.28515625" style="34" customWidth="1"/>
    <col min="257" max="257" width="9.5703125" style="34" customWidth="1"/>
    <col min="258" max="258" width="36.42578125" style="34" customWidth="1"/>
    <col min="259" max="259" width="13.7109375" style="34" customWidth="1"/>
    <col min="260" max="509" width="8.7109375" style="34"/>
    <col min="510" max="510" width="4.5703125" style="34" customWidth="1"/>
    <col min="511" max="511" width="36.42578125" style="34" customWidth="1"/>
    <col min="512" max="512" width="26.28515625" style="34" customWidth="1"/>
    <col min="513" max="513" width="9.5703125" style="34" customWidth="1"/>
    <col min="514" max="514" width="36.42578125" style="34" customWidth="1"/>
    <col min="515" max="515" width="13.7109375" style="34" customWidth="1"/>
    <col min="516" max="765" width="8.7109375" style="34"/>
    <col min="766" max="766" width="4.5703125" style="34" customWidth="1"/>
    <col min="767" max="767" width="36.42578125" style="34" customWidth="1"/>
    <col min="768" max="768" width="26.28515625" style="34" customWidth="1"/>
    <col min="769" max="769" width="9.5703125" style="34" customWidth="1"/>
    <col min="770" max="770" width="36.42578125" style="34" customWidth="1"/>
    <col min="771" max="771" width="13.7109375" style="34" customWidth="1"/>
    <col min="772" max="16384" width="8.7109375" style="34"/>
  </cols>
  <sheetData>
    <row r="1" spans="1:5" ht="30" customHeight="1">
      <c r="A1" s="183" t="s">
        <v>60</v>
      </c>
      <c r="B1" s="183"/>
      <c r="C1" s="183"/>
      <c r="D1" s="183"/>
      <c r="E1" s="183"/>
    </row>
    <row r="2" spans="1:5" ht="48.75" customHeight="1">
      <c r="A2" s="184" t="s">
        <v>192</v>
      </c>
      <c r="B2" s="184"/>
      <c r="C2" s="184"/>
      <c r="D2" s="184"/>
      <c r="E2" s="184"/>
    </row>
    <row r="3" spans="1:5">
      <c r="A3" s="115"/>
      <c r="B3" s="182" t="s">
        <v>83</v>
      </c>
      <c r="C3" s="182"/>
      <c r="D3" s="182"/>
      <c r="E3" s="115"/>
    </row>
    <row r="4" spans="1:5">
      <c r="A4" s="115"/>
      <c r="B4" s="182" t="s">
        <v>84</v>
      </c>
      <c r="C4" s="182"/>
      <c r="D4" s="182"/>
      <c r="E4" s="35"/>
    </row>
    <row r="5" spans="1:5" ht="15.75" customHeight="1">
      <c r="A5" s="185" t="s">
        <v>190</v>
      </c>
      <c r="B5" s="185" t="s">
        <v>61</v>
      </c>
      <c r="C5" s="186" t="s">
        <v>62</v>
      </c>
      <c r="D5" s="186" t="s">
        <v>63</v>
      </c>
      <c r="E5" s="185" t="s">
        <v>191</v>
      </c>
    </row>
    <row r="6" spans="1:5" ht="15.75">
      <c r="A6" s="187">
        <v>1</v>
      </c>
      <c r="B6" s="187" t="s">
        <v>118</v>
      </c>
      <c r="C6" s="187" t="s">
        <v>65</v>
      </c>
      <c r="D6" s="188" t="s">
        <v>48</v>
      </c>
      <c r="E6" s="187" t="s">
        <v>33</v>
      </c>
    </row>
    <row r="7" spans="1:5" ht="15.75">
      <c r="A7" s="187">
        <v>2</v>
      </c>
      <c r="B7" s="187" t="s">
        <v>64</v>
      </c>
      <c r="C7" s="187" t="s">
        <v>65</v>
      </c>
      <c r="D7" s="188" t="s">
        <v>68</v>
      </c>
      <c r="E7" s="187" t="s">
        <v>119</v>
      </c>
    </row>
    <row r="8" spans="1:5" ht="15.75">
      <c r="A8" s="187">
        <v>3</v>
      </c>
      <c r="B8" s="187" t="s">
        <v>120</v>
      </c>
      <c r="C8" s="187" t="s">
        <v>121</v>
      </c>
      <c r="D8" s="188" t="s">
        <v>67</v>
      </c>
      <c r="E8" s="187" t="s">
        <v>33</v>
      </c>
    </row>
    <row r="9" spans="1:5" ht="15.75">
      <c r="A9" s="187">
        <v>4</v>
      </c>
      <c r="B9" s="187" t="s">
        <v>122</v>
      </c>
      <c r="C9" s="187" t="s">
        <v>121</v>
      </c>
      <c r="D9" s="188" t="s">
        <v>67</v>
      </c>
      <c r="E9" s="187" t="s">
        <v>33</v>
      </c>
    </row>
    <row r="10" spans="1:5" ht="15.75">
      <c r="A10" s="187">
        <v>5</v>
      </c>
      <c r="B10" s="189" t="s">
        <v>123</v>
      </c>
      <c r="C10" s="189" t="s">
        <v>121</v>
      </c>
      <c r="D10" s="188" t="s">
        <v>67</v>
      </c>
      <c r="E10" s="187" t="s">
        <v>33</v>
      </c>
    </row>
    <row r="11" spans="1:5" ht="15.75">
      <c r="A11" s="187">
        <v>6</v>
      </c>
      <c r="B11" s="187" t="s">
        <v>66</v>
      </c>
      <c r="C11" s="187" t="s">
        <v>121</v>
      </c>
      <c r="D11" s="188" t="s">
        <v>67</v>
      </c>
      <c r="E11" s="187" t="s">
        <v>33</v>
      </c>
    </row>
    <row r="12" spans="1:5" ht="15.75">
      <c r="A12" s="187">
        <v>7</v>
      </c>
      <c r="B12" s="187" t="s">
        <v>124</v>
      </c>
      <c r="C12" s="187" t="s">
        <v>121</v>
      </c>
      <c r="D12" s="187" t="s">
        <v>67</v>
      </c>
      <c r="E12" s="187" t="s">
        <v>125</v>
      </c>
    </row>
    <row r="13" spans="1:5" ht="15.75">
      <c r="A13" s="187">
        <v>8</v>
      </c>
      <c r="B13" s="187" t="s">
        <v>126</v>
      </c>
      <c r="C13" s="187" t="s">
        <v>127</v>
      </c>
      <c r="D13" s="187" t="s">
        <v>67</v>
      </c>
      <c r="E13" s="187" t="s">
        <v>33</v>
      </c>
    </row>
    <row r="14" spans="1:5" ht="15.75">
      <c r="A14" s="187">
        <v>9</v>
      </c>
      <c r="B14" s="187" t="s">
        <v>128</v>
      </c>
      <c r="C14" s="187" t="s">
        <v>127</v>
      </c>
      <c r="D14" s="187" t="s">
        <v>67</v>
      </c>
      <c r="E14" s="187" t="s">
        <v>33</v>
      </c>
    </row>
    <row r="15" spans="1:5" ht="15.75">
      <c r="A15" s="187">
        <v>10</v>
      </c>
      <c r="B15" s="187" t="s">
        <v>129</v>
      </c>
      <c r="C15" s="187" t="s">
        <v>127</v>
      </c>
      <c r="D15" s="187" t="s">
        <v>67</v>
      </c>
      <c r="E15" s="187" t="s">
        <v>33</v>
      </c>
    </row>
    <row r="16" spans="1:5" ht="15.75">
      <c r="A16" s="187">
        <v>11</v>
      </c>
      <c r="B16" s="187" t="s">
        <v>130</v>
      </c>
      <c r="C16" s="187" t="s">
        <v>127</v>
      </c>
      <c r="D16" s="187" t="s">
        <v>67</v>
      </c>
      <c r="E16" s="187" t="s">
        <v>33</v>
      </c>
    </row>
    <row r="17" spans="1:22" ht="15.75">
      <c r="A17" s="187">
        <v>12</v>
      </c>
      <c r="B17" s="189" t="s">
        <v>131</v>
      </c>
      <c r="C17" s="187" t="s">
        <v>127</v>
      </c>
      <c r="D17" s="187" t="s">
        <v>67</v>
      </c>
      <c r="E17" s="187" t="s">
        <v>33</v>
      </c>
    </row>
    <row r="18" spans="1:22" ht="15.75">
      <c r="A18" s="187">
        <v>13</v>
      </c>
      <c r="B18" s="187" t="s">
        <v>132</v>
      </c>
      <c r="C18" s="187" t="s">
        <v>127</v>
      </c>
      <c r="D18" s="187" t="s">
        <v>67</v>
      </c>
      <c r="E18" s="187" t="s">
        <v>94</v>
      </c>
    </row>
    <row r="19" spans="1:22" ht="15.75">
      <c r="A19" s="187">
        <v>14</v>
      </c>
      <c r="B19" s="187" t="s">
        <v>133</v>
      </c>
      <c r="C19" s="187" t="s">
        <v>134</v>
      </c>
      <c r="D19" s="187" t="s">
        <v>67</v>
      </c>
      <c r="E19" s="187" t="s">
        <v>33</v>
      </c>
    </row>
    <row r="20" spans="1:22" ht="15.75">
      <c r="A20" s="187">
        <v>15</v>
      </c>
      <c r="B20" s="187" t="s">
        <v>135</v>
      </c>
      <c r="C20" s="187" t="s">
        <v>134</v>
      </c>
      <c r="D20" s="187" t="s">
        <v>67</v>
      </c>
      <c r="E20" s="187" t="s">
        <v>33</v>
      </c>
    </row>
    <row r="21" spans="1:22" s="23" customFormat="1" ht="15.75">
      <c r="A21" s="187">
        <v>16</v>
      </c>
      <c r="B21" s="187" t="s">
        <v>136</v>
      </c>
      <c r="C21" s="187" t="s">
        <v>134</v>
      </c>
      <c r="D21" s="187" t="s">
        <v>67</v>
      </c>
      <c r="E21" s="187" t="s">
        <v>33</v>
      </c>
      <c r="F21"/>
      <c r="G21"/>
      <c r="H21"/>
      <c r="I21"/>
      <c r="K21"/>
      <c r="L21"/>
      <c r="M21"/>
      <c r="N21"/>
      <c r="O21"/>
      <c r="P21"/>
      <c r="Q21"/>
      <c r="R21"/>
      <c r="S21"/>
      <c r="T21"/>
      <c r="U21"/>
      <c r="V21"/>
    </row>
    <row r="22" spans="1:22" s="23" customFormat="1" ht="15.75">
      <c r="A22" s="187">
        <v>17</v>
      </c>
      <c r="B22" s="187" t="s">
        <v>137</v>
      </c>
      <c r="C22" s="187" t="s">
        <v>134</v>
      </c>
      <c r="D22" s="188" t="s">
        <v>67</v>
      </c>
      <c r="E22" s="187" t="s">
        <v>33</v>
      </c>
      <c r="F22"/>
      <c r="G22"/>
      <c r="H22"/>
      <c r="I22"/>
      <c r="K22"/>
      <c r="L22"/>
      <c r="M22"/>
      <c r="N22"/>
      <c r="O22"/>
      <c r="P22"/>
      <c r="Q22"/>
      <c r="R22"/>
      <c r="S22"/>
      <c r="T22"/>
      <c r="U22"/>
      <c r="V22"/>
    </row>
    <row r="23" spans="1:22" s="23" customFormat="1">
      <c r="A23" s="53"/>
      <c r="B23" s="53"/>
      <c r="C23" s="53"/>
      <c r="D23" s="53"/>
      <c r="E23" s="53"/>
      <c r="F23"/>
      <c r="G23"/>
      <c r="H23"/>
      <c r="I23"/>
      <c r="K23"/>
      <c r="L23"/>
      <c r="M23"/>
      <c r="N23"/>
      <c r="O23"/>
      <c r="P23"/>
      <c r="Q23"/>
      <c r="R23"/>
      <c r="S23"/>
      <c r="T23"/>
      <c r="U23"/>
      <c r="V23"/>
    </row>
    <row r="24" spans="1:22">
      <c r="A24" s="53"/>
      <c r="B24" s="53"/>
      <c r="C24" s="53"/>
      <c r="D24" s="53"/>
      <c r="E24" s="53"/>
    </row>
    <row r="25" spans="1:22" ht="15.75">
      <c r="A25" s="52"/>
      <c r="B25" s="190" t="s">
        <v>138</v>
      </c>
      <c r="C25" s="191"/>
      <c r="D25" s="191" t="s">
        <v>139</v>
      </c>
      <c r="E25" s="191"/>
    </row>
    <row r="26" spans="1:22" ht="15.75">
      <c r="A26" s="52"/>
      <c r="B26" s="190"/>
      <c r="C26" s="191"/>
      <c r="D26" s="191"/>
      <c r="E26" s="191"/>
    </row>
    <row r="27" spans="1:22" ht="15.75">
      <c r="A27" s="53"/>
      <c r="B27" s="191" t="s">
        <v>68</v>
      </c>
      <c r="C27" s="191"/>
      <c r="D27" s="191" t="s">
        <v>140</v>
      </c>
      <c r="E27" s="191"/>
    </row>
    <row r="28" spans="1:22">
      <c r="A28" s="53"/>
      <c r="B28" s="53"/>
      <c r="C28" s="53"/>
      <c r="D28" s="53"/>
      <c r="E28" s="53"/>
    </row>
    <row r="29" spans="1:22">
      <c r="A29" s="53"/>
      <c r="B29" s="53"/>
      <c r="C29" s="53"/>
      <c r="D29" s="53"/>
      <c r="E29" s="53"/>
    </row>
  </sheetData>
  <mergeCells count="4">
    <mergeCell ref="A1:E1"/>
    <mergeCell ref="A2:E2"/>
    <mergeCell ref="B3:D3"/>
    <mergeCell ref="B4:D4"/>
  </mergeCells>
  <pageMargins left="0.15748031496062992" right="0.15748031496062992" top="0.35433070866141736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topLeftCell="A16" workbookViewId="0">
      <selection activeCell="L3" sqref="L3"/>
    </sheetView>
  </sheetViews>
  <sheetFormatPr defaultRowHeight="15"/>
  <cols>
    <col min="1" max="1" width="7.7109375" style="23" customWidth="1"/>
    <col min="2" max="2" width="20.28515625" customWidth="1"/>
    <col min="3" max="3" width="7.7109375" style="23" customWidth="1"/>
    <col min="4" max="4" width="10.42578125" style="23" customWidth="1"/>
    <col min="5" max="5" width="20.7109375" style="23" customWidth="1"/>
    <col min="7" max="8" width="7.7109375" customWidth="1"/>
  </cols>
  <sheetData>
    <row r="1" spans="1:8">
      <c r="A1" s="130" t="s">
        <v>117</v>
      </c>
      <c r="B1" s="130"/>
      <c r="C1" s="130"/>
      <c r="D1" s="130"/>
      <c r="E1" s="130"/>
      <c r="F1" s="130"/>
      <c r="G1" s="130"/>
      <c r="H1" s="130"/>
    </row>
    <row r="2" spans="1:8" ht="38.25">
      <c r="A2" s="47" t="s">
        <v>46</v>
      </c>
      <c r="B2" s="47" t="s">
        <v>1</v>
      </c>
      <c r="C2" s="47" t="s">
        <v>2</v>
      </c>
      <c r="D2" s="47" t="s">
        <v>13</v>
      </c>
      <c r="E2" s="47" t="s">
        <v>3</v>
      </c>
      <c r="F2" s="47" t="s">
        <v>116</v>
      </c>
      <c r="G2" s="47" t="s">
        <v>4</v>
      </c>
      <c r="H2" s="47" t="s">
        <v>5</v>
      </c>
    </row>
    <row r="3" spans="1:8" ht="24" customHeight="1">
      <c r="A3" s="21">
        <v>1</v>
      </c>
      <c r="B3" s="3" t="s">
        <v>103</v>
      </c>
      <c r="C3" s="47">
        <v>2005</v>
      </c>
      <c r="D3" s="25">
        <v>2</v>
      </c>
      <c r="E3" s="21" t="s">
        <v>104</v>
      </c>
      <c r="F3" s="21">
        <v>63</v>
      </c>
      <c r="G3" s="21"/>
      <c r="H3" s="21">
        <v>24</v>
      </c>
    </row>
    <row r="4" spans="1:8" ht="24" customHeight="1">
      <c r="A4" s="21">
        <f>A3+1</f>
        <v>2</v>
      </c>
      <c r="B4" s="3" t="s">
        <v>110</v>
      </c>
      <c r="C4" s="47">
        <v>1991</v>
      </c>
      <c r="D4" s="21"/>
      <c r="E4" s="21" t="s">
        <v>104</v>
      </c>
      <c r="F4" s="21">
        <v>73</v>
      </c>
      <c r="G4" s="21"/>
      <c r="H4" s="21">
        <v>32</v>
      </c>
    </row>
    <row r="5" spans="1:8" ht="24" customHeight="1">
      <c r="A5" s="21">
        <f t="shared" ref="A5:A29" si="0">A4+1</f>
        <v>3</v>
      </c>
      <c r="B5" s="3" t="s">
        <v>111</v>
      </c>
      <c r="C5" s="49">
        <v>1993</v>
      </c>
      <c r="D5" s="21">
        <v>1</v>
      </c>
      <c r="E5" s="21" t="s">
        <v>104</v>
      </c>
      <c r="F5" s="21">
        <v>85</v>
      </c>
      <c r="G5" s="21"/>
      <c r="H5" s="21">
        <v>24</v>
      </c>
    </row>
    <row r="6" spans="1:8" ht="24" customHeight="1">
      <c r="A6" s="21">
        <f t="shared" si="0"/>
        <v>4</v>
      </c>
      <c r="B6" s="3" t="s">
        <v>109</v>
      </c>
      <c r="C6" s="47">
        <v>1986</v>
      </c>
      <c r="D6" s="21" t="s">
        <v>16</v>
      </c>
      <c r="E6" s="21" t="s">
        <v>104</v>
      </c>
      <c r="F6" s="21" t="s">
        <v>105</v>
      </c>
      <c r="G6" s="21"/>
      <c r="H6" s="21">
        <v>32</v>
      </c>
    </row>
    <row r="7" spans="1:8" ht="24" customHeight="1">
      <c r="A7" s="21">
        <f t="shared" si="0"/>
        <v>5</v>
      </c>
      <c r="B7" s="3" t="s">
        <v>87</v>
      </c>
      <c r="C7" s="48">
        <v>2005</v>
      </c>
      <c r="D7" s="21">
        <v>1</v>
      </c>
      <c r="E7" s="21" t="s">
        <v>91</v>
      </c>
      <c r="F7" s="21">
        <v>68</v>
      </c>
      <c r="G7" s="21"/>
      <c r="H7" s="21"/>
    </row>
    <row r="8" spans="1:8" ht="24" customHeight="1">
      <c r="A8" s="21">
        <f t="shared" si="0"/>
        <v>6</v>
      </c>
      <c r="B8" s="51" t="s">
        <v>88</v>
      </c>
      <c r="C8" s="48">
        <v>1987</v>
      </c>
      <c r="D8" s="21">
        <v>1</v>
      </c>
      <c r="E8" s="21" t="s">
        <v>91</v>
      </c>
      <c r="F8" s="21">
        <v>58</v>
      </c>
      <c r="G8" s="21"/>
      <c r="H8" s="21"/>
    </row>
    <row r="9" spans="1:8" ht="24" customHeight="1">
      <c r="A9" s="21">
        <f t="shared" si="0"/>
        <v>7</v>
      </c>
      <c r="B9" s="51" t="s">
        <v>89</v>
      </c>
      <c r="C9" s="48">
        <v>1984</v>
      </c>
      <c r="D9" s="21" t="s">
        <v>17</v>
      </c>
      <c r="E9" s="21" t="s">
        <v>91</v>
      </c>
      <c r="F9" s="21">
        <v>63</v>
      </c>
      <c r="G9" s="21"/>
      <c r="H9" s="21"/>
    </row>
    <row r="10" spans="1:8" ht="24" customHeight="1">
      <c r="A10" s="21">
        <f t="shared" si="0"/>
        <v>8</v>
      </c>
      <c r="B10" s="3" t="s">
        <v>92</v>
      </c>
      <c r="C10" s="46">
        <v>2008</v>
      </c>
      <c r="D10" s="21">
        <v>1</v>
      </c>
      <c r="E10" s="21" t="s">
        <v>94</v>
      </c>
      <c r="F10" s="21">
        <v>63</v>
      </c>
      <c r="G10" s="21"/>
      <c r="H10" s="21">
        <v>24</v>
      </c>
    </row>
    <row r="11" spans="1:8" ht="24" customHeight="1">
      <c r="A11" s="21">
        <f t="shared" si="0"/>
        <v>9</v>
      </c>
      <c r="B11" s="36" t="s">
        <v>115</v>
      </c>
      <c r="C11" s="49">
        <v>2002</v>
      </c>
      <c r="D11" s="21"/>
      <c r="E11" s="21" t="s">
        <v>94</v>
      </c>
      <c r="F11" s="21">
        <v>73</v>
      </c>
      <c r="G11" s="21"/>
      <c r="H11" s="21">
        <v>24</v>
      </c>
    </row>
    <row r="12" spans="1:8" ht="24" customHeight="1">
      <c r="A12" s="21">
        <f t="shared" si="0"/>
        <v>10</v>
      </c>
      <c r="B12" s="3" t="s">
        <v>42</v>
      </c>
      <c r="C12" s="46">
        <v>1990</v>
      </c>
      <c r="D12" s="21"/>
      <c r="E12" s="21" t="s">
        <v>96</v>
      </c>
      <c r="F12" s="21">
        <v>68</v>
      </c>
      <c r="G12" s="21"/>
      <c r="H12" s="21">
        <v>24</v>
      </c>
    </row>
    <row r="13" spans="1:8" ht="24" customHeight="1">
      <c r="A13" s="21">
        <f t="shared" si="0"/>
        <v>11</v>
      </c>
      <c r="B13" s="3" t="s">
        <v>95</v>
      </c>
      <c r="C13" s="46">
        <v>1980</v>
      </c>
      <c r="D13" s="21"/>
      <c r="E13" s="21" t="s">
        <v>96</v>
      </c>
      <c r="F13" s="21">
        <v>73</v>
      </c>
      <c r="G13" s="21"/>
      <c r="H13" s="21">
        <v>24</v>
      </c>
    </row>
    <row r="14" spans="1:8" ht="24" customHeight="1">
      <c r="A14" s="21">
        <f t="shared" si="0"/>
        <v>12</v>
      </c>
      <c r="B14" s="51" t="s">
        <v>41</v>
      </c>
      <c r="C14" s="46">
        <v>2003</v>
      </c>
      <c r="D14" s="25"/>
      <c r="E14" s="21" t="s">
        <v>96</v>
      </c>
      <c r="F14" s="21">
        <v>58</v>
      </c>
      <c r="G14" s="21"/>
      <c r="H14" s="21"/>
    </row>
    <row r="15" spans="1:8" ht="24" customHeight="1">
      <c r="A15" s="21">
        <f t="shared" si="0"/>
        <v>13</v>
      </c>
      <c r="B15" s="3" t="s">
        <v>100</v>
      </c>
      <c r="C15" s="48">
        <v>2006</v>
      </c>
      <c r="D15" s="21">
        <v>1</v>
      </c>
      <c r="E15" s="46" t="s">
        <v>102</v>
      </c>
      <c r="F15" s="21">
        <v>73</v>
      </c>
      <c r="G15" s="21"/>
      <c r="H15" s="21">
        <v>32</v>
      </c>
    </row>
    <row r="16" spans="1:8" ht="24" customHeight="1">
      <c r="A16" s="21">
        <f t="shared" si="0"/>
        <v>14</v>
      </c>
      <c r="B16" s="3" t="s">
        <v>101</v>
      </c>
      <c r="C16" s="48">
        <v>1981</v>
      </c>
      <c r="D16" s="25">
        <v>1</v>
      </c>
      <c r="E16" s="46" t="s">
        <v>102</v>
      </c>
      <c r="F16" s="21">
        <v>73</v>
      </c>
      <c r="G16" s="21"/>
      <c r="H16" s="21">
        <v>24</v>
      </c>
    </row>
    <row r="17" spans="1:8" ht="24" customHeight="1">
      <c r="A17" s="21">
        <f t="shared" si="0"/>
        <v>15</v>
      </c>
      <c r="B17" s="3" t="s">
        <v>99</v>
      </c>
      <c r="C17" s="48">
        <v>1970</v>
      </c>
      <c r="D17" s="21" t="s">
        <v>16</v>
      </c>
      <c r="E17" s="46" t="s">
        <v>102</v>
      </c>
      <c r="F17" s="21">
        <v>95</v>
      </c>
      <c r="G17" s="21"/>
      <c r="H17" s="21">
        <v>24</v>
      </c>
    </row>
    <row r="18" spans="1:8" ht="24" customHeight="1">
      <c r="A18" s="21">
        <f t="shared" si="0"/>
        <v>16</v>
      </c>
      <c r="B18" s="3" t="s">
        <v>98</v>
      </c>
      <c r="C18" s="48">
        <v>1988</v>
      </c>
      <c r="D18" s="21"/>
      <c r="E18" s="46" t="s">
        <v>102</v>
      </c>
      <c r="F18" s="21" t="s">
        <v>105</v>
      </c>
      <c r="G18" s="21"/>
      <c r="H18" s="21">
        <v>24</v>
      </c>
    </row>
    <row r="19" spans="1:8" ht="24" customHeight="1">
      <c r="A19" s="21">
        <f t="shared" si="0"/>
        <v>17</v>
      </c>
      <c r="B19" s="3" t="s">
        <v>32</v>
      </c>
      <c r="C19" s="48">
        <v>2004</v>
      </c>
      <c r="D19" s="21" t="s">
        <v>16</v>
      </c>
      <c r="E19" s="46" t="s">
        <v>102</v>
      </c>
      <c r="F19" s="21" t="s">
        <v>105</v>
      </c>
      <c r="G19" s="21"/>
      <c r="H19" s="21">
        <v>32</v>
      </c>
    </row>
    <row r="20" spans="1:8" ht="24" customHeight="1">
      <c r="A20" s="21">
        <f t="shared" si="0"/>
        <v>18</v>
      </c>
      <c r="B20" s="3" t="s">
        <v>39</v>
      </c>
      <c r="C20" s="47">
        <v>2002</v>
      </c>
      <c r="D20" s="25">
        <v>3</v>
      </c>
      <c r="E20" s="21" t="s">
        <v>107</v>
      </c>
      <c r="F20" s="21">
        <v>68</v>
      </c>
      <c r="G20" s="21"/>
      <c r="H20" s="21">
        <v>24</v>
      </c>
    </row>
    <row r="21" spans="1:8" ht="24" customHeight="1">
      <c r="A21" s="21">
        <f t="shared" si="0"/>
        <v>19</v>
      </c>
      <c r="B21" s="3" t="s">
        <v>37</v>
      </c>
      <c r="C21" s="47">
        <v>1997</v>
      </c>
      <c r="D21" s="21">
        <v>3</v>
      </c>
      <c r="E21" s="21" t="s">
        <v>107</v>
      </c>
      <c r="F21" s="21">
        <v>73</v>
      </c>
      <c r="G21" s="21"/>
      <c r="H21" s="21">
        <v>24</v>
      </c>
    </row>
    <row r="22" spans="1:8" ht="24" customHeight="1">
      <c r="A22" s="21">
        <f t="shared" si="0"/>
        <v>20</v>
      </c>
      <c r="B22" s="3" t="s">
        <v>40</v>
      </c>
      <c r="C22" s="47">
        <v>2004</v>
      </c>
      <c r="D22" s="25">
        <v>3</v>
      </c>
      <c r="E22" s="21" t="s">
        <v>107</v>
      </c>
      <c r="F22" s="21">
        <v>73</v>
      </c>
      <c r="G22" s="21"/>
      <c r="H22" s="21">
        <v>24</v>
      </c>
    </row>
    <row r="23" spans="1:8" ht="24" customHeight="1">
      <c r="A23" s="21">
        <f t="shared" si="0"/>
        <v>21</v>
      </c>
      <c r="B23" s="3" t="s">
        <v>36</v>
      </c>
      <c r="C23" s="47">
        <v>2003</v>
      </c>
      <c r="D23" s="21">
        <v>1</v>
      </c>
      <c r="E23" s="21" t="s">
        <v>107</v>
      </c>
      <c r="F23" s="21">
        <v>78</v>
      </c>
      <c r="G23" s="21"/>
      <c r="H23" s="21">
        <v>24</v>
      </c>
    </row>
    <row r="24" spans="1:8" ht="24" customHeight="1">
      <c r="A24" s="21">
        <f t="shared" si="0"/>
        <v>22</v>
      </c>
      <c r="B24" s="3" t="s">
        <v>38</v>
      </c>
      <c r="C24" s="47">
        <v>2001</v>
      </c>
      <c r="D24" s="25">
        <v>1</v>
      </c>
      <c r="E24" s="21" t="s">
        <v>107</v>
      </c>
      <c r="F24" s="21">
        <v>85</v>
      </c>
      <c r="G24" s="21"/>
      <c r="H24" s="21">
        <v>24</v>
      </c>
    </row>
    <row r="25" spans="1:8" ht="24" customHeight="1">
      <c r="A25" s="21">
        <f t="shared" si="0"/>
        <v>23</v>
      </c>
      <c r="B25" s="3" t="s">
        <v>106</v>
      </c>
      <c r="C25" s="47">
        <v>2003</v>
      </c>
      <c r="D25" s="21">
        <v>3</v>
      </c>
      <c r="E25" s="21" t="s">
        <v>107</v>
      </c>
      <c r="F25" s="21">
        <v>95</v>
      </c>
      <c r="G25" s="21"/>
      <c r="H25" s="21">
        <v>24</v>
      </c>
    </row>
    <row r="26" spans="1:8" ht="24" customHeight="1">
      <c r="A26" s="21">
        <f t="shared" si="0"/>
        <v>24</v>
      </c>
      <c r="B26" s="36"/>
      <c r="C26" s="26"/>
      <c r="D26" s="21"/>
      <c r="E26" s="24"/>
      <c r="F26" s="21"/>
      <c r="G26" s="21"/>
      <c r="H26" s="21"/>
    </row>
    <row r="27" spans="1:8" ht="24" customHeight="1">
      <c r="A27" s="21">
        <f t="shared" si="0"/>
        <v>25</v>
      </c>
      <c r="B27" s="36"/>
      <c r="C27" s="26"/>
      <c r="D27" s="21"/>
      <c r="E27" s="24"/>
      <c r="F27" s="21"/>
      <c r="G27" s="21"/>
      <c r="H27" s="21"/>
    </row>
    <row r="28" spans="1:8" ht="24" customHeight="1">
      <c r="A28" s="21">
        <f t="shared" si="0"/>
        <v>26</v>
      </c>
      <c r="B28" s="36"/>
      <c r="C28" s="26"/>
      <c r="D28" s="21"/>
      <c r="E28" s="24"/>
      <c r="F28" s="21"/>
      <c r="G28" s="21"/>
      <c r="H28" s="21"/>
    </row>
    <row r="29" spans="1:8" ht="24" customHeight="1">
      <c r="A29" s="21">
        <f t="shared" si="0"/>
        <v>27</v>
      </c>
      <c r="B29" s="36"/>
      <c r="C29" s="26"/>
      <c r="D29" s="21"/>
      <c r="E29" s="24"/>
      <c r="F29" s="21"/>
      <c r="G29" s="21"/>
      <c r="H29" s="21"/>
    </row>
    <row r="34" spans="1:7">
      <c r="A34" s="131" t="s">
        <v>69</v>
      </c>
      <c r="B34" s="131"/>
      <c r="C34" s="131"/>
      <c r="D34" s="131"/>
      <c r="E34" s="131"/>
      <c r="F34" s="131"/>
      <c r="G34" s="131"/>
    </row>
  </sheetData>
  <autoFilter ref="H3:H29"/>
  <sortState ref="A3:H25">
    <sortCondition ref="E3:E25"/>
  </sortState>
  <mergeCells count="2">
    <mergeCell ref="A1:H1"/>
    <mergeCell ref="A34:G34"/>
  </mergeCells>
  <pageMargins left="0.7" right="0.7" top="0.75" bottom="0.75" header="0.3" footer="0.3"/>
  <pageSetup paperSize="9"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"/>
  <sheetViews>
    <sheetView workbookViewId="0">
      <selection activeCell="C6" sqref="C6:M6"/>
    </sheetView>
  </sheetViews>
  <sheetFormatPr defaultRowHeight="15"/>
  <cols>
    <col min="1" max="1" width="7.7109375" customWidth="1"/>
    <col min="2" max="3" width="10.7109375" customWidth="1"/>
    <col min="4" max="4" width="7.7109375" customWidth="1"/>
    <col min="5" max="5" width="9.7109375" customWidth="1"/>
    <col min="6" max="6" width="20.7109375" customWidth="1"/>
    <col min="8" max="10" width="7.7109375" customWidth="1"/>
    <col min="11" max="11" width="8.7109375" customWidth="1"/>
    <col min="12" max="13" width="7.7109375" customWidth="1"/>
    <col min="14" max="15" width="9.7109375" style="2" customWidth="1"/>
    <col min="16" max="17" width="10.7109375" customWidth="1"/>
  </cols>
  <sheetData>
    <row r="1" spans="1:17">
      <c r="A1" s="137" t="s">
        <v>27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</row>
    <row r="3" spans="1:17">
      <c r="O3" s="138" t="s">
        <v>29</v>
      </c>
      <c r="P3" s="139"/>
      <c r="Q3" s="139"/>
    </row>
    <row r="4" spans="1:17">
      <c r="O4" s="2" t="s">
        <v>30</v>
      </c>
    </row>
    <row r="5" spans="1:17" ht="15.75" thickBot="1">
      <c r="A5" s="131" t="s">
        <v>80</v>
      </c>
      <c r="B5" s="131"/>
      <c r="C5" s="137" t="s">
        <v>25</v>
      </c>
      <c r="D5" s="137"/>
      <c r="E5" s="137"/>
      <c r="F5" s="137"/>
      <c r="G5" s="137"/>
      <c r="H5" s="137"/>
      <c r="I5" s="137"/>
      <c r="J5" s="137"/>
      <c r="K5" s="137"/>
      <c r="L5" s="137"/>
      <c r="M5" s="137"/>
    </row>
    <row r="6" spans="1:17" ht="15.75" thickBot="1">
      <c r="A6" s="131" t="s">
        <v>81</v>
      </c>
      <c r="B6" s="131"/>
      <c r="C6" s="137" t="s">
        <v>82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1" t="s">
        <v>5</v>
      </c>
      <c r="O6" s="133" t="s">
        <v>15</v>
      </c>
      <c r="P6" s="134"/>
      <c r="Q6" s="135"/>
    </row>
    <row r="7" spans="1:17" ht="15.75" thickBot="1">
      <c r="A7" s="4"/>
      <c r="B7" s="4"/>
      <c r="C7" s="137" t="s">
        <v>26</v>
      </c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2"/>
      <c r="O7" s="15" t="s">
        <v>18</v>
      </c>
      <c r="P7" s="16" t="s">
        <v>17</v>
      </c>
      <c r="Q7" s="15" t="s">
        <v>16</v>
      </c>
    </row>
    <row r="8" spans="1:17" ht="15.75" thickBot="1">
      <c r="A8" s="5" t="s">
        <v>5</v>
      </c>
      <c r="B8" s="6" t="s">
        <v>21</v>
      </c>
      <c r="C8" s="136" t="s">
        <v>22</v>
      </c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" t="s">
        <v>19</v>
      </c>
      <c r="O8" s="13"/>
      <c r="P8" s="17"/>
      <c r="Q8" s="19"/>
    </row>
    <row r="9" spans="1:17">
      <c r="A9" s="7" t="s">
        <v>19</v>
      </c>
      <c r="B9" s="8">
        <v>1</v>
      </c>
      <c r="C9" s="136" t="s">
        <v>23</v>
      </c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4"/>
      <c r="O9" s="14">
        <v>1</v>
      </c>
      <c r="P9" s="18">
        <v>2</v>
      </c>
      <c r="Q9" s="20">
        <v>3</v>
      </c>
    </row>
    <row r="10" spans="1:17" ht="15.75" thickBot="1">
      <c r="A10" s="9" t="s">
        <v>20</v>
      </c>
      <c r="B10" s="10">
        <v>0.5</v>
      </c>
      <c r="C10" s="136" t="s">
        <v>24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" t="s">
        <v>20</v>
      </c>
      <c r="O10" s="13"/>
      <c r="P10" s="17"/>
      <c r="Q10" s="19"/>
    </row>
    <row r="12" spans="1:17">
      <c r="A12" s="125" t="s">
        <v>0</v>
      </c>
      <c r="B12" s="125" t="s">
        <v>1</v>
      </c>
      <c r="C12" s="125"/>
      <c r="D12" s="125" t="s">
        <v>2</v>
      </c>
      <c r="E12" s="125" t="s">
        <v>13</v>
      </c>
      <c r="F12" s="125" t="s">
        <v>3</v>
      </c>
      <c r="G12" s="125" t="s">
        <v>4</v>
      </c>
      <c r="H12" s="125" t="s">
        <v>5</v>
      </c>
      <c r="I12" s="125" t="s">
        <v>6</v>
      </c>
      <c r="J12" s="125" t="s">
        <v>7</v>
      </c>
      <c r="K12" s="125"/>
      <c r="L12" s="125" t="s">
        <v>10</v>
      </c>
      <c r="M12" s="125" t="s">
        <v>9</v>
      </c>
      <c r="N12" s="126" t="s">
        <v>11</v>
      </c>
      <c r="O12" s="125" t="s">
        <v>14</v>
      </c>
      <c r="P12" s="125" t="s">
        <v>12</v>
      </c>
      <c r="Q12" s="125"/>
    </row>
    <row r="13" spans="1:17" ht="37.9" customHeight="1">
      <c r="A13" s="125"/>
      <c r="B13" s="125"/>
      <c r="C13" s="125"/>
      <c r="D13" s="125"/>
      <c r="E13" s="125"/>
      <c r="F13" s="125"/>
      <c r="G13" s="125"/>
      <c r="H13" s="125"/>
      <c r="I13" s="125"/>
      <c r="J13" s="1" t="s">
        <v>8</v>
      </c>
      <c r="K13" s="1" t="s">
        <v>9</v>
      </c>
      <c r="L13" s="125"/>
      <c r="M13" s="125"/>
      <c r="N13" s="126"/>
      <c r="O13" s="125"/>
      <c r="P13" s="125"/>
      <c r="Q13" s="125"/>
    </row>
    <row r="14" spans="1:17">
      <c r="A14" s="3"/>
      <c r="B14" s="132"/>
      <c r="C14" s="132"/>
      <c r="D14" s="3"/>
      <c r="E14" s="3"/>
      <c r="F14" s="3"/>
      <c r="G14" s="21"/>
      <c r="H14" s="21"/>
      <c r="I14" s="21"/>
      <c r="J14" s="21"/>
      <c r="K14" s="21">
        <f>+J14/2</f>
        <v>0</v>
      </c>
      <c r="L14" s="21">
        <f>I14+K14</f>
        <v>0</v>
      </c>
      <c r="M14" s="21">
        <f>IF(H14=32,L14*1,L14*0.5)</f>
        <v>0</v>
      </c>
      <c r="N14" s="22"/>
      <c r="O14" s="22"/>
      <c r="P14" s="132"/>
      <c r="Q14" s="132"/>
    </row>
    <row r="15" spans="1:17">
      <c r="A15" s="3"/>
      <c r="B15" s="132"/>
      <c r="C15" s="132"/>
      <c r="D15" s="3"/>
      <c r="E15" s="3"/>
      <c r="F15" s="3"/>
      <c r="G15" s="21"/>
      <c r="H15" s="21"/>
      <c r="I15" s="21"/>
      <c r="J15" s="21"/>
      <c r="K15" s="21">
        <f t="shared" ref="K15:K17" si="0">+J15/2</f>
        <v>0</v>
      </c>
      <c r="L15" s="21">
        <f t="shared" ref="L15:L17" si="1">I15+K15</f>
        <v>0</v>
      </c>
      <c r="M15" s="21">
        <f t="shared" ref="M15:M17" si="2">IF(H15=32,L15*1,L15*0.5)</f>
        <v>0</v>
      </c>
      <c r="N15" s="22"/>
      <c r="O15" s="22"/>
      <c r="P15" s="132"/>
      <c r="Q15" s="132"/>
    </row>
    <row r="16" spans="1:17">
      <c r="A16" s="3"/>
      <c r="B16" s="132"/>
      <c r="C16" s="132"/>
      <c r="D16" s="3"/>
      <c r="E16" s="3"/>
      <c r="F16" s="3"/>
      <c r="G16" s="21"/>
      <c r="H16" s="21"/>
      <c r="I16" s="21"/>
      <c r="J16" s="21"/>
      <c r="K16" s="21">
        <f t="shared" si="0"/>
        <v>0</v>
      </c>
      <c r="L16" s="21">
        <f t="shared" si="1"/>
        <v>0</v>
      </c>
      <c r="M16" s="21">
        <f t="shared" si="2"/>
        <v>0</v>
      </c>
      <c r="N16" s="22"/>
      <c r="O16" s="22"/>
      <c r="P16" s="132"/>
      <c r="Q16" s="132"/>
    </row>
    <row r="17" spans="1:17">
      <c r="A17" s="3"/>
      <c r="B17" s="132"/>
      <c r="C17" s="132"/>
      <c r="D17" s="3"/>
      <c r="E17" s="3"/>
      <c r="F17" s="3"/>
      <c r="G17" s="21"/>
      <c r="H17" s="21"/>
      <c r="I17" s="21"/>
      <c r="J17" s="21"/>
      <c r="K17" s="21">
        <f t="shared" si="0"/>
        <v>0</v>
      </c>
      <c r="L17" s="21">
        <f t="shared" si="1"/>
        <v>0</v>
      </c>
      <c r="M17" s="21">
        <f t="shared" si="2"/>
        <v>0</v>
      </c>
      <c r="N17" s="22"/>
      <c r="O17" s="22"/>
      <c r="P17" s="132"/>
      <c r="Q17" s="132"/>
    </row>
  </sheetData>
  <mergeCells count="34">
    <mergeCell ref="C5:M5"/>
    <mergeCell ref="C6:M6"/>
    <mergeCell ref="C7:M7"/>
    <mergeCell ref="A1:Q1"/>
    <mergeCell ref="A2:Q2"/>
    <mergeCell ref="A5:B5"/>
    <mergeCell ref="A6:B6"/>
    <mergeCell ref="O3:Q3"/>
    <mergeCell ref="P12:Q13"/>
    <mergeCell ref="B14:C14"/>
    <mergeCell ref="P14:Q14"/>
    <mergeCell ref="O6:Q6"/>
    <mergeCell ref="C10:M10"/>
    <mergeCell ref="C8:M8"/>
    <mergeCell ref="C9:M9"/>
    <mergeCell ref="O12:O13"/>
    <mergeCell ref="A12:A13"/>
    <mergeCell ref="B12:C13"/>
    <mergeCell ref="L12:L13"/>
    <mergeCell ref="M12:M13"/>
    <mergeCell ref="N12:N13"/>
    <mergeCell ref="J12:K12"/>
    <mergeCell ref="I12:I13"/>
    <mergeCell ref="D12:D13"/>
    <mergeCell ref="E12:E13"/>
    <mergeCell ref="F12:F13"/>
    <mergeCell ref="G12:G13"/>
    <mergeCell ref="H12:H13"/>
    <mergeCell ref="B15:C15"/>
    <mergeCell ref="P15:Q15"/>
    <mergeCell ref="B16:C16"/>
    <mergeCell ref="P16:Q16"/>
    <mergeCell ref="B17:C17"/>
    <mergeCell ref="P17:Q17"/>
  </mergeCells>
  <pageMargins left="0.7" right="0.7" top="0.75" bottom="0.75" header="0.3" footer="0.3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4"/>
  <sheetViews>
    <sheetView workbookViewId="0">
      <selection activeCell="D37" sqref="D37"/>
    </sheetView>
  </sheetViews>
  <sheetFormatPr defaultRowHeight="12.75"/>
  <cols>
    <col min="1" max="1" width="14.85546875" style="27" customWidth="1"/>
    <col min="2" max="2" width="9.140625" style="29" customWidth="1"/>
    <col min="3" max="3" width="25.7109375" style="27" customWidth="1"/>
    <col min="4" max="4" width="7.28515625" style="27" customWidth="1"/>
    <col min="5" max="5" width="8.28515625" style="27" customWidth="1"/>
    <col min="6" max="6" width="23.85546875" style="27" customWidth="1"/>
    <col min="7" max="7" width="7.85546875" style="27" customWidth="1"/>
    <col min="8" max="8" width="6" style="28" customWidth="1"/>
    <col min="9" max="9" width="8.28515625" style="27" customWidth="1"/>
    <col min="10" max="10" width="8" style="27" customWidth="1"/>
    <col min="11" max="11" width="7.28515625" style="27" customWidth="1"/>
    <col min="12" max="12" width="7.5703125" style="27" customWidth="1"/>
    <col min="13" max="217" width="8.85546875" style="27"/>
    <col min="218" max="218" width="14.85546875" style="27" customWidth="1"/>
    <col min="219" max="219" width="9.140625" style="27" customWidth="1"/>
    <col min="220" max="220" width="19.5703125" style="27" customWidth="1"/>
    <col min="221" max="221" width="21.5703125" style="27" customWidth="1"/>
    <col min="222" max="223" width="8.28515625" style="27" customWidth="1"/>
    <col min="224" max="224" width="7.85546875" style="27" customWidth="1"/>
    <col min="225" max="225" width="6" style="27" customWidth="1"/>
    <col min="226" max="226" width="8.28515625" style="27" customWidth="1"/>
    <col min="227" max="227" width="8" style="27" customWidth="1"/>
    <col min="228" max="228" width="7.28515625" style="27" customWidth="1"/>
    <col min="229" max="229" width="16.42578125" style="27" customWidth="1"/>
    <col min="230" max="230" width="17.7109375" style="27" customWidth="1"/>
    <col min="231" max="473" width="8.85546875" style="27"/>
    <col min="474" max="474" width="14.85546875" style="27" customWidth="1"/>
    <col min="475" max="475" width="9.140625" style="27" customWidth="1"/>
    <col min="476" max="476" width="19.5703125" style="27" customWidth="1"/>
    <col min="477" max="477" width="21.5703125" style="27" customWidth="1"/>
    <col min="478" max="479" width="8.28515625" style="27" customWidth="1"/>
    <col min="480" max="480" width="7.85546875" style="27" customWidth="1"/>
    <col min="481" max="481" width="6" style="27" customWidth="1"/>
    <col min="482" max="482" width="8.28515625" style="27" customWidth="1"/>
    <col min="483" max="483" width="8" style="27" customWidth="1"/>
    <col min="484" max="484" width="7.28515625" style="27" customWidth="1"/>
    <col min="485" max="485" width="16.42578125" style="27" customWidth="1"/>
    <col min="486" max="486" width="17.7109375" style="27" customWidth="1"/>
    <col min="487" max="729" width="8.85546875" style="27"/>
    <col min="730" max="730" width="14.85546875" style="27" customWidth="1"/>
    <col min="731" max="731" width="9.140625" style="27" customWidth="1"/>
    <col min="732" max="732" width="19.5703125" style="27" customWidth="1"/>
    <col min="733" max="733" width="21.5703125" style="27" customWidth="1"/>
    <col min="734" max="735" width="8.28515625" style="27" customWidth="1"/>
    <col min="736" max="736" width="7.85546875" style="27" customWidth="1"/>
    <col min="737" max="737" width="6" style="27" customWidth="1"/>
    <col min="738" max="738" width="8.28515625" style="27" customWidth="1"/>
    <col min="739" max="739" width="8" style="27" customWidth="1"/>
    <col min="740" max="740" width="7.28515625" style="27" customWidth="1"/>
    <col min="741" max="741" width="16.42578125" style="27" customWidth="1"/>
    <col min="742" max="742" width="17.7109375" style="27" customWidth="1"/>
    <col min="743" max="985" width="8.85546875" style="27"/>
    <col min="986" max="986" width="14.85546875" style="27" customWidth="1"/>
    <col min="987" max="987" width="9.140625" style="27" customWidth="1"/>
    <col min="988" max="988" width="19.5703125" style="27" customWidth="1"/>
    <col min="989" max="989" width="21.5703125" style="27" customWidth="1"/>
    <col min="990" max="991" width="8.28515625" style="27" customWidth="1"/>
    <col min="992" max="992" width="7.85546875" style="27" customWidth="1"/>
    <col min="993" max="993" width="6" style="27" customWidth="1"/>
    <col min="994" max="994" width="8.28515625" style="27" customWidth="1"/>
    <col min="995" max="995" width="8" style="27" customWidth="1"/>
    <col min="996" max="996" width="7.28515625" style="27" customWidth="1"/>
    <col min="997" max="997" width="16.42578125" style="27" customWidth="1"/>
    <col min="998" max="998" width="17.7109375" style="27" customWidth="1"/>
    <col min="999" max="1241" width="8.85546875" style="27"/>
    <col min="1242" max="1242" width="14.85546875" style="27" customWidth="1"/>
    <col min="1243" max="1243" width="9.140625" style="27" customWidth="1"/>
    <col min="1244" max="1244" width="19.5703125" style="27" customWidth="1"/>
    <col min="1245" max="1245" width="21.5703125" style="27" customWidth="1"/>
    <col min="1246" max="1247" width="8.28515625" style="27" customWidth="1"/>
    <col min="1248" max="1248" width="7.85546875" style="27" customWidth="1"/>
    <col min="1249" max="1249" width="6" style="27" customWidth="1"/>
    <col min="1250" max="1250" width="8.28515625" style="27" customWidth="1"/>
    <col min="1251" max="1251" width="8" style="27" customWidth="1"/>
    <col min="1252" max="1252" width="7.28515625" style="27" customWidth="1"/>
    <col min="1253" max="1253" width="16.42578125" style="27" customWidth="1"/>
    <col min="1254" max="1254" width="17.7109375" style="27" customWidth="1"/>
    <col min="1255" max="1497" width="8.85546875" style="27"/>
    <col min="1498" max="1498" width="14.85546875" style="27" customWidth="1"/>
    <col min="1499" max="1499" width="9.140625" style="27" customWidth="1"/>
    <col min="1500" max="1500" width="19.5703125" style="27" customWidth="1"/>
    <col min="1501" max="1501" width="21.5703125" style="27" customWidth="1"/>
    <col min="1502" max="1503" width="8.28515625" style="27" customWidth="1"/>
    <col min="1504" max="1504" width="7.85546875" style="27" customWidth="1"/>
    <col min="1505" max="1505" width="6" style="27" customWidth="1"/>
    <col min="1506" max="1506" width="8.28515625" style="27" customWidth="1"/>
    <col min="1507" max="1507" width="8" style="27" customWidth="1"/>
    <col min="1508" max="1508" width="7.28515625" style="27" customWidth="1"/>
    <col min="1509" max="1509" width="16.42578125" style="27" customWidth="1"/>
    <col min="1510" max="1510" width="17.7109375" style="27" customWidth="1"/>
    <col min="1511" max="1753" width="8.85546875" style="27"/>
    <col min="1754" max="1754" width="14.85546875" style="27" customWidth="1"/>
    <col min="1755" max="1755" width="9.140625" style="27" customWidth="1"/>
    <col min="1756" max="1756" width="19.5703125" style="27" customWidth="1"/>
    <col min="1757" max="1757" width="21.5703125" style="27" customWidth="1"/>
    <col min="1758" max="1759" width="8.28515625" style="27" customWidth="1"/>
    <col min="1760" max="1760" width="7.85546875" style="27" customWidth="1"/>
    <col min="1761" max="1761" width="6" style="27" customWidth="1"/>
    <col min="1762" max="1762" width="8.28515625" style="27" customWidth="1"/>
    <col min="1763" max="1763" width="8" style="27" customWidth="1"/>
    <col min="1764" max="1764" width="7.28515625" style="27" customWidth="1"/>
    <col min="1765" max="1765" width="16.42578125" style="27" customWidth="1"/>
    <col min="1766" max="1766" width="17.7109375" style="27" customWidth="1"/>
    <col min="1767" max="2009" width="8.85546875" style="27"/>
    <col min="2010" max="2010" width="14.85546875" style="27" customWidth="1"/>
    <col min="2011" max="2011" width="9.140625" style="27" customWidth="1"/>
    <col min="2012" max="2012" width="19.5703125" style="27" customWidth="1"/>
    <col min="2013" max="2013" width="21.5703125" style="27" customWidth="1"/>
    <col min="2014" max="2015" width="8.28515625" style="27" customWidth="1"/>
    <col min="2016" max="2016" width="7.85546875" style="27" customWidth="1"/>
    <col min="2017" max="2017" width="6" style="27" customWidth="1"/>
    <col min="2018" max="2018" width="8.28515625" style="27" customWidth="1"/>
    <col min="2019" max="2019" width="8" style="27" customWidth="1"/>
    <col min="2020" max="2020" width="7.28515625" style="27" customWidth="1"/>
    <col min="2021" max="2021" width="16.42578125" style="27" customWidth="1"/>
    <col min="2022" max="2022" width="17.7109375" style="27" customWidth="1"/>
    <col min="2023" max="2265" width="8.85546875" style="27"/>
    <col min="2266" max="2266" width="14.85546875" style="27" customWidth="1"/>
    <col min="2267" max="2267" width="9.140625" style="27" customWidth="1"/>
    <col min="2268" max="2268" width="19.5703125" style="27" customWidth="1"/>
    <col min="2269" max="2269" width="21.5703125" style="27" customWidth="1"/>
    <col min="2270" max="2271" width="8.28515625" style="27" customWidth="1"/>
    <col min="2272" max="2272" width="7.85546875" style="27" customWidth="1"/>
    <col min="2273" max="2273" width="6" style="27" customWidth="1"/>
    <col min="2274" max="2274" width="8.28515625" style="27" customWidth="1"/>
    <col min="2275" max="2275" width="8" style="27" customWidth="1"/>
    <col min="2276" max="2276" width="7.28515625" style="27" customWidth="1"/>
    <col min="2277" max="2277" width="16.42578125" style="27" customWidth="1"/>
    <col min="2278" max="2278" width="17.7109375" style="27" customWidth="1"/>
    <col min="2279" max="2521" width="8.85546875" style="27"/>
    <col min="2522" max="2522" width="14.85546875" style="27" customWidth="1"/>
    <col min="2523" max="2523" width="9.140625" style="27" customWidth="1"/>
    <col min="2524" max="2524" width="19.5703125" style="27" customWidth="1"/>
    <col min="2525" max="2525" width="21.5703125" style="27" customWidth="1"/>
    <col min="2526" max="2527" width="8.28515625" style="27" customWidth="1"/>
    <col min="2528" max="2528" width="7.85546875" style="27" customWidth="1"/>
    <col min="2529" max="2529" width="6" style="27" customWidth="1"/>
    <col min="2530" max="2530" width="8.28515625" style="27" customWidth="1"/>
    <col min="2531" max="2531" width="8" style="27" customWidth="1"/>
    <col min="2532" max="2532" width="7.28515625" style="27" customWidth="1"/>
    <col min="2533" max="2533" width="16.42578125" style="27" customWidth="1"/>
    <col min="2534" max="2534" width="17.7109375" style="27" customWidth="1"/>
    <col min="2535" max="2777" width="8.85546875" style="27"/>
    <col min="2778" max="2778" width="14.85546875" style="27" customWidth="1"/>
    <col min="2779" max="2779" width="9.140625" style="27" customWidth="1"/>
    <col min="2780" max="2780" width="19.5703125" style="27" customWidth="1"/>
    <col min="2781" max="2781" width="21.5703125" style="27" customWidth="1"/>
    <col min="2782" max="2783" width="8.28515625" style="27" customWidth="1"/>
    <col min="2784" max="2784" width="7.85546875" style="27" customWidth="1"/>
    <col min="2785" max="2785" width="6" style="27" customWidth="1"/>
    <col min="2786" max="2786" width="8.28515625" style="27" customWidth="1"/>
    <col min="2787" max="2787" width="8" style="27" customWidth="1"/>
    <col min="2788" max="2788" width="7.28515625" style="27" customWidth="1"/>
    <col min="2789" max="2789" width="16.42578125" style="27" customWidth="1"/>
    <col min="2790" max="2790" width="17.7109375" style="27" customWidth="1"/>
    <col min="2791" max="3033" width="8.85546875" style="27"/>
    <col min="3034" max="3034" width="14.85546875" style="27" customWidth="1"/>
    <col min="3035" max="3035" width="9.140625" style="27" customWidth="1"/>
    <col min="3036" max="3036" width="19.5703125" style="27" customWidth="1"/>
    <col min="3037" max="3037" width="21.5703125" style="27" customWidth="1"/>
    <col min="3038" max="3039" width="8.28515625" style="27" customWidth="1"/>
    <col min="3040" max="3040" width="7.85546875" style="27" customWidth="1"/>
    <col min="3041" max="3041" width="6" style="27" customWidth="1"/>
    <col min="3042" max="3042" width="8.28515625" style="27" customWidth="1"/>
    <col min="3043" max="3043" width="8" style="27" customWidth="1"/>
    <col min="3044" max="3044" width="7.28515625" style="27" customWidth="1"/>
    <col min="3045" max="3045" width="16.42578125" style="27" customWidth="1"/>
    <col min="3046" max="3046" width="17.7109375" style="27" customWidth="1"/>
    <col min="3047" max="3289" width="8.85546875" style="27"/>
    <col min="3290" max="3290" width="14.85546875" style="27" customWidth="1"/>
    <col min="3291" max="3291" width="9.140625" style="27" customWidth="1"/>
    <col min="3292" max="3292" width="19.5703125" style="27" customWidth="1"/>
    <col min="3293" max="3293" width="21.5703125" style="27" customWidth="1"/>
    <col min="3294" max="3295" width="8.28515625" style="27" customWidth="1"/>
    <col min="3296" max="3296" width="7.85546875" style="27" customWidth="1"/>
    <col min="3297" max="3297" width="6" style="27" customWidth="1"/>
    <col min="3298" max="3298" width="8.28515625" style="27" customWidth="1"/>
    <col min="3299" max="3299" width="8" style="27" customWidth="1"/>
    <col min="3300" max="3300" width="7.28515625" style="27" customWidth="1"/>
    <col min="3301" max="3301" width="16.42578125" style="27" customWidth="1"/>
    <col min="3302" max="3302" width="17.7109375" style="27" customWidth="1"/>
    <col min="3303" max="3545" width="8.85546875" style="27"/>
    <col min="3546" max="3546" width="14.85546875" style="27" customWidth="1"/>
    <col min="3547" max="3547" width="9.140625" style="27" customWidth="1"/>
    <col min="3548" max="3548" width="19.5703125" style="27" customWidth="1"/>
    <col min="3549" max="3549" width="21.5703125" style="27" customWidth="1"/>
    <col min="3550" max="3551" width="8.28515625" style="27" customWidth="1"/>
    <col min="3552" max="3552" width="7.85546875" style="27" customWidth="1"/>
    <col min="3553" max="3553" width="6" style="27" customWidth="1"/>
    <col min="3554" max="3554" width="8.28515625" style="27" customWidth="1"/>
    <col min="3555" max="3555" width="8" style="27" customWidth="1"/>
    <col min="3556" max="3556" width="7.28515625" style="27" customWidth="1"/>
    <col min="3557" max="3557" width="16.42578125" style="27" customWidth="1"/>
    <col min="3558" max="3558" width="17.7109375" style="27" customWidth="1"/>
    <col min="3559" max="3801" width="8.85546875" style="27"/>
    <col min="3802" max="3802" width="14.85546875" style="27" customWidth="1"/>
    <col min="3803" max="3803" width="9.140625" style="27" customWidth="1"/>
    <col min="3804" max="3804" width="19.5703125" style="27" customWidth="1"/>
    <col min="3805" max="3805" width="21.5703125" style="27" customWidth="1"/>
    <col min="3806" max="3807" width="8.28515625" style="27" customWidth="1"/>
    <col min="3808" max="3808" width="7.85546875" style="27" customWidth="1"/>
    <col min="3809" max="3809" width="6" style="27" customWidth="1"/>
    <col min="3810" max="3810" width="8.28515625" style="27" customWidth="1"/>
    <col min="3811" max="3811" width="8" style="27" customWidth="1"/>
    <col min="3812" max="3812" width="7.28515625" style="27" customWidth="1"/>
    <col min="3813" max="3813" width="16.42578125" style="27" customWidth="1"/>
    <col min="3814" max="3814" width="17.7109375" style="27" customWidth="1"/>
    <col min="3815" max="4057" width="8.85546875" style="27"/>
    <col min="4058" max="4058" width="14.85546875" style="27" customWidth="1"/>
    <col min="4059" max="4059" width="9.140625" style="27" customWidth="1"/>
    <col min="4060" max="4060" width="19.5703125" style="27" customWidth="1"/>
    <col min="4061" max="4061" width="21.5703125" style="27" customWidth="1"/>
    <col min="4062" max="4063" width="8.28515625" style="27" customWidth="1"/>
    <col min="4064" max="4064" width="7.85546875" style="27" customWidth="1"/>
    <col min="4065" max="4065" width="6" style="27" customWidth="1"/>
    <col min="4066" max="4066" width="8.28515625" style="27" customWidth="1"/>
    <col min="4067" max="4067" width="8" style="27" customWidth="1"/>
    <col min="4068" max="4068" width="7.28515625" style="27" customWidth="1"/>
    <col min="4069" max="4069" width="16.42578125" style="27" customWidth="1"/>
    <col min="4070" max="4070" width="17.7109375" style="27" customWidth="1"/>
    <col min="4071" max="4313" width="8.85546875" style="27"/>
    <col min="4314" max="4314" width="14.85546875" style="27" customWidth="1"/>
    <col min="4315" max="4315" width="9.140625" style="27" customWidth="1"/>
    <col min="4316" max="4316" width="19.5703125" style="27" customWidth="1"/>
    <col min="4317" max="4317" width="21.5703125" style="27" customWidth="1"/>
    <col min="4318" max="4319" width="8.28515625" style="27" customWidth="1"/>
    <col min="4320" max="4320" width="7.85546875" style="27" customWidth="1"/>
    <col min="4321" max="4321" width="6" style="27" customWidth="1"/>
    <col min="4322" max="4322" width="8.28515625" style="27" customWidth="1"/>
    <col min="4323" max="4323" width="8" style="27" customWidth="1"/>
    <col min="4324" max="4324" width="7.28515625" style="27" customWidth="1"/>
    <col min="4325" max="4325" width="16.42578125" style="27" customWidth="1"/>
    <col min="4326" max="4326" width="17.7109375" style="27" customWidth="1"/>
    <col min="4327" max="4569" width="8.85546875" style="27"/>
    <col min="4570" max="4570" width="14.85546875" style="27" customWidth="1"/>
    <col min="4571" max="4571" width="9.140625" style="27" customWidth="1"/>
    <col min="4572" max="4572" width="19.5703125" style="27" customWidth="1"/>
    <col min="4573" max="4573" width="21.5703125" style="27" customWidth="1"/>
    <col min="4574" max="4575" width="8.28515625" style="27" customWidth="1"/>
    <col min="4576" max="4576" width="7.85546875" style="27" customWidth="1"/>
    <col min="4577" max="4577" width="6" style="27" customWidth="1"/>
    <col min="4578" max="4578" width="8.28515625" style="27" customWidth="1"/>
    <col min="4579" max="4579" width="8" style="27" customWidth="1"/>
    <col min="4580" max="4580" width="7.28515625" style="27" customWidth="1"/>
    <col min="4581" max="4581" width="16.42578125" style="27" customWidth="1"/>
    <col min="4582" max="4582" width="17.7109375" style="27" customWidth="1"/>
    <col min="4583" max="4825" width="8.85546875" style="27"/>
    <col min="4826" max="4826" width="14.85546875" style="27" customWidth="1"/>
    <col min="4827" max="4827" width="9.140625" style="27" customWidth="1"/>
    <col min="4828" max="4828" width="19.5703125" style="27" customWidth="1"/>
    <col min="4829" max="4829" width="21.5703125" style="27" customWidth="1"/>
    <col min="4830" max="4831" width="8.28515625" style="27" customWidth="1"/>
    <col min="4832" max="4832" width="7.85546875" style="27" customWidth="1"/>
    <col min="4833" max="4833" width="6" style="27" customWidth="1"/>
    <col min="4834" max="4834" width="8.28515625" style="27" customWidth="1"/>
    <col min="4835" max="4835" width="8" style="27" customWidth="1"/>
    <col min="4836" max="4836" width="7.28515625" style="27" customWidth="1"/>
    <col min="4837" max="4837" width="16.42578125" style="27" customWidth="1"/>
    <col min="4838" max="4838" width="17.7109375" style="27" customWidth="1"/>
    <col min="4839" max="5081" width="8.85546875" style="27"/>
    <col min="5082" max="5082" width="14.85546875" style="27" customWidth="1"/>
    <col min="5083" max="5083" width="9.140625" style="27" customWidth="1"/>
    <col min="5084" max="5084" width="19.5703125" style="27" customWidth="1"/>
    <col min="5085" max="5085" width="21.5703125" style="27" customWidth="1"/>
    <col min="5086" max="5087" width="8.28515625" style="27" customWidth="1"/>
    <col min="5088" max="5088" width="7.85546875" style="27" customWidth="1"/>
    <col min="5089" max="5089" width="6" style="27" customWidth="1"/>
    <col min="5090" max="5090" width="8.28515625" style="27" customWidth="1"/>
    <col min="5091" max="5091" width="8" style="27" customWidth="1"/>
    <col min="5092" max="5092" width="7.28515625" style="27" customWidth="1"/>
    <col min="5093" max="5093" width="16.42578125" style="27" customWidth="1"/>
    <col min="5094" max="5094" width="17.7109375" style="27" customWidth="1"/>
    <col min="5095" max="5337" width="8.85546875" style="27"/>
    <col min="5338" max="5338" width="14.85546875" style="27" customWidth="1"/>
    <col min="5339" max="5339" width="9.140625" style="27" customWidth="1"/>
    <col min="5340" max="5340" width="19.5703125" style="27" customWidth="1"/>
    <col min="5341" max="5341" width="21.5703125" style="27" customWidth="1"/>
    <col min="5342" max="5343" width="8.28515625" style="27" customWidth="1"/>
    <col min="5344" max="5344" width="7.85546875" style="27" customWidth="1"/>
    <col min="5345" max="5345" width="6" style="27" customWidth="1"/>
    <col min="5346" max="5346" width="8.28515625" style="27" customWidth="1"/>
    <col min="5347" max="5347" width="8" style="27" customWidth="1"/>
    <col min="5348" max="5348" width="7.28515625" style="27" customWidth="1"/>
    <col min="5349" max="5349" width="16.42578125" style="27" customWidth="1"/>
    <col min="5350" max="5350" width="17.7109375" style="27" customWidth="1"/>
    <col min="5351" max="5593" width="8.85546875" style="27"/>
    <col min="5594" max="5594" width="14.85546875" style="27" customWidth="1"/>
    <col min="5595" max="5595" width="9.140625" style="27" customWidth="1"/>
    <col min="5596" max="5596" width="19.5703125" style="27" customWidth="1"/>
    <col min="5597" max="5597" width="21.5703125" style="27" customWidth="1"/>
    <col min="5598" max="5599" width="8.28515625" style="27" customWidth="1"/>
    <col min="5600" max="5600" width="7.85546875" style="27" customWidth="1"/>
    <col min="5601" max="5601" width="6" style="27" customWidth="1"/>
    <col min="5602" max="5602" width="8.28515625" style="27" customWidth="1"/>
    <col min="5603" max="5603" width="8" style="27" customWidth="1"/>
    <col min="5604" max="5604" width="7.28515625" style="27" customWidth="1"/>
    <col min="5605" max="5605" width="16.42578125" style="27" customWidth="1"/>
    <col min="5606" max="5606" width="17.7109375" style="27" customWidth="1"/>
    <col min="5607" max="5849" width="8.85546875" style="27"/>
    <col min="5850" max="5850" width="14.85546875" style="27" customWidth="1"/>
    <col min="5851" max="5851" width="9.140625" style="27" customWidth="1"/>
    <col min="5852" max="5852" width="19.5703125" style="27" customWidth="1"/>
    <col min="5853" max="5853" width="21.5703125" style="27" customWidth="1"/>
    <col min="5854" max="5855" width="8.28515625" style="27" customWidth="1"/>
    <col min="5856" max="5856" width="7.85546875" style="27" customWidth="1"/>
    <col min="5857" max="5857" width="6" style="27" customWidth="1"/>
    <col min="5858" max="5858" width="8.28515625" style="27" customWidth="1"/>
    <col min="5859" max="5859" width="8" style="27" customWidth="1"/>
    <col min="5860" max="5860" width="7.28515625" style="27" customWidth="1"/>
    <col min="5861" max="5861" width="16.42578125" style="27" customWidth="1"/>
    <col min="5862" max="5862" width="17.7109375" style="27" customWidth="1"/>
    <col min="5863" max="6105" width="8.85546875" style="27"/>
    <col min="6106" max="6106" width="14.85546875" style="27" customWidth="1"/>
    <col min="6107" max="6107" width="9.140625" style="27" customWidth="1"/>
    <col min="6108" max="6108" width="19.5703125" style="27" customWidth="1"/>
    <col min="6109" max="6109" width="21.5703125" style="27" customWidth="1"/>
    <col min="6110" max="6111" width="8.28515625" style="27" customWidth="1"/>
    <col min="6112" max="6112" width="7.85546875" style="27" customWidth="1"/>
    <col min="6113" max="6113" width="6" style="27" customWidth="1"/>
    <col min="6114" max="6114" width="8.28515625" style="27" customWidth="1"/>
    <col min="6115" max="6115" width="8" style="27" customWidth="1"/>
    <col min="6116" max="6116" width="7.28515625" style="27" customWidth="1"/>
    <col min="6117" max="6117" width="16.42578125" style="27" customWidth="1"/>
    <col min="6118" max="6118" width="17.7109375" style="27" customWidth="1"/>
    <col min="6119" max="6361" width="8.85546875" style="27"/>
    <col min="6362" max="6362" width="14.85546875" style="27" customWidth="1"/>
    <col min="6363" max="6363" width="9.140625" style="27" customWidth="1"/>
    <col min="6364" max="6364" width="19.5703125" style="27" customWidth="1"/>
    <col min="6365" max="6365" width="21.5703125" style="27" customWidth="1"/>
    <col min="6366" max="6367" width="8.28515625" style="27" customWidth="1"/>
    <col min="6368" max="6368" width="7.85546875" style="27" customWidth="1"/>
    <col min="6369" max="6369" width="6" style="27" customWidth="1"/>
    <col min="6370" max="6370" width="8.28515625" style="27" customWidth="1"/>
    <col min="6371" max="6371" width="8" style="27" customWidth="1"/>
    <col min="6372" max="6372" width="7.28515625" style="27" customWidth="1"/>
    <col min="6373" max="6373" width="16.42578125" style="27" customWidth="1"/>
    <col min="6374" max="6374" width="17.7109375" style="27" customWidth="1"/>
    <col min="6375" max="6617" width="8.85546875" style="27"/>
    <col min="6618" max="6618" width="14.85546875" style="27" customWidth="1"/>
    <col min="6619" max="6619" width="9.140625" style="27" customWidth="1"/>
    <col min="6620" max="6620" width="19.5703125" style="27" customWidth="1"/>
    <col min="6621" max="6621" width="21.5703125" style="27" customWidth="1"/>
    <col min="6622" max="6623" width="8.28515625" style="27" customWidth="1"/>
    <col min="6624" max="6624" width="7.85546875" style="27" customWidth="1"/>
    <col min="6625" max="6625" width="6" style="27" customWidth="1"/>
    <col min="6626" max="6626" width="8.28515625" style="27" customWidth="1"/>
    <col min="6627" max="6627" width="8" style="27" customWidth="1"/>
    <col min="6628" max="6628" width="7.28515625" style="27" customWidth="1"/>
    <col min="6629" max="6629" width="16.42578125" style="27" customWidth="1"/>
    <col min="6630" max="6630" width="17.7109375" style="27" customWidth="1"/>
    <col min="6631" max="6873" width="8.85546875" style="27"/>
    <col min="6874" max="6874" width="14.85546875" style="27" customWidth="1"/>
    <col min="6875" max="6875" width="9.140625" style="27" customWidth="1"/>
    <col min="6876" max="6876" width="19.5703125" style="27" customWidth="1"/>
    <col min="6877" max="6877" width="21.5703125" style="27" customWidth="1"/>
    <col min="6878" max="6879" width="8.28515625" style="27" customWidth="1"/>
    <col min="6880" max="6880" width="7.85546875" style="27" customWidth="1"/>
    <col min="6881" max="6881" width="6" style="27" customWidth="1"/>
    <col min="6882" max="6882" width="8.28515625" style="27" customWidth="1"/>
    <col min="6883" max="6883" width="8" style="27" customWidth="1"/>
    <col min="6884" max="6884" width="7.28515625" style="27" customWidth="1"/>
    <col min="6885" max="6885" width="16.42578125" style="27" customWidth="1"/>
    <col min="6886" max="6886" width="17.7109375" style="27" customWidth="1"/>
    <col min="6887" max="7129" width="8.85546875" style="27"/>
    <col min="7130" max="7130" width="14.85546875" style="27" customWidth="1"/>
    <col min="7131" max="7131" width="9.140625" style="27" customWidth="1"/>
    <col min="7132" max="7132" width="19.5703125" style="27" customWidth="1"/>
    <col min="7133" max="7133" width="21.5703125" style="27" customWidth="1"/>
    <col min="7134" max="7135" width="8.28515625" style="27" customWidth="1"/>
    <col min="7136" max="7136" width="7.85546875" style="27" customWidth="1"/>
    <col min="7137" max="7137" width="6" style="27" customWidth="1"/>
    <col min="7138" max="7138" width="8.28515625" style="27" customWidth="1"/>
    <col min="7139" max="7139" width="8" style="27" customWidth="1"/>
    <col min="7140" max="7140" width="7.28515625" style="27" customWidth="1"/>
    <col min="7141" max="7141" width="16.42578125" style="27" customWidth="1"/>
    <col min="7142" max="7142" width="17.7109375" style="27" customWidth="1"/>
    <col min="7143" max="7385" width="8.85546875" style="27"/>
    <col min="7386" max="7386" width="14.85546875" style="27" customWidth="1"/>
    <col min="7387" max="7387" width="9.140625" style="27" customWidth="1"/>
    <col min="7388" max="7388" width="19.5703125" style="27" customWidth="1"/>
    <col min="7389" max="7389" width="21.5703125" style="27" customWidth="1"/>
    <col min="7390" max="7391" width="8.28515625" style="27" customWidth="1"/>
    <col min="7392" max="7392" width="7.85546875" style="27" customWidth="1"/>
    <col min="7393" max="7393" width="6" style="27" customWidth="1"/>
    <col min="7394" max="7394" width="8.28515625" style="27" customWidth="1"/>
    <col min="7395" max="7395" width="8" style="27" customWidth="1"/>
    <col min="7396" max="7396" width="7.28515625" style="27" customWidth="1"/>
    <col min="7397" max="7397" width="16.42578125" style="27" customWidth="1"/>
    <col min="7398" max="7398" width="17.7109375" style="27" customWidth="1"/>
    <col min="7399" max="7641" width="8.85546875" style="27"/>
    <col min="7642" max="7642" width="14.85546875" style="27" customWidth="1"/>
    <col min="7643" max="7643" width="9.140625" style="27" customWidth="1"/>
    <col min="7644" max="7644" width="19.5703125" style="27" customWidth="1"/>
    <col min="7645" max="7645" width="21.5703125" style="27" customWidth="1"/>
    <col min="7646" max="7647" width="8.28515625" style="27" customWidth="1"/>
    <col min="7648" max="7648" width="7.85546875" style="27" customWidth="1"/>
    <col min="7649" max="7649" width="6" style="27" customWidth="1"/>
    <col min="7650" max="7650" width="8.28515625" style="27" customWidth="1"/>
    <col min="7651" max="7651" width="8" style="27" customWidth="1"/>
    <col min="7652" max="7652" width="7.28515625" style="27" customWidth="1"/>
    <col min="7653" max="7653" width="16.42578125" style="27" customWidth="1"/>
    <col min="7654" max="7654" width="17.7109375" style="27" customWidth="1"/>
    <col min="7655" max="7897" width="8.85546875" style="27"/>
    <col min="7898" max="7898" width="14.85546875" style="27" customWidth="1"/>
    <col min="7899" max="7899" width="9.140625" style="27" customWidth="1"/>
    <col min="7900" max="7900" width="19.5703125" style="27" customWidth="1"/>
    <col min="7901" max="7901" width="21.5703125" style="27" customWidth="1"/>
    <col min="7902" max="7903" width="8.28515625" style="27" customWidth="1"/>
    <col min="7904" max="7904" width="7.85546875" style="27" customWidth="1"/>
    <col min="7905" max="7905" width="6" style="27" customWidth="1"/>
    <col min="7906" max="7906" width="8.28515625" style="27" customWidth="1"/>
    <col min="7907" max="7907" width="8" style="27" customWidth="1"/>
    <col min="7908" max="7908" width="7.28515625" style="27" customWidth="1"/>
    <col min="7909" max="7909" width="16.42578125" style="27" customWidth="1"/>
    <col min="7910" max="7910" width="17.7109375" style="27" customWidth="1"/>
    <col min="7911" max="8153" width="8.85546875" style="27"/>
    <col min="8154" max="8154" width="14.85546875" style="27" customWidth="1"/>
    <col min="8155" max="8155" width="9.140625" style="27" customWidth="1"/>
    <col min="8156" max="8156" width="19.5703125" style="27" customWidth="1"/>
    <col min="8157" max="8157" width="21.5703125" style="27" customWidth="1"/>
    <col min="8158" max="8159" width="8.28515625" style="27" customWidth="1"/>
    <col min="8160" max="8160" width="7.85546875" style="27" customWidth="1"/>
    <col min="8161" max="8161" width="6" style="27" customWidth="1"/>
    <col min="8162" max="8162" width="8.28515625" style="27" customWidth="1"/>
    <col min="8163" max="8163" width="8" style="27" customWidth="1"/>
    <col min="8164" max="8164" width="7.28515625" style="27" customWidth="1"/>
    <col min="8165" max="8165" width="16.42578125" style="27" customWidth="1"/>
    <col min="8166" max="8166" width="17.7109375" style="27" customWidth="1"/>
    <col min="8167" max="8409" width="8.85546875" style="27"/>
    <col min="8410" max="8410" width="14.85546875" style="27" customWidth="1"/>
    <col min="8411" max="8411" width="9.140625" style="27" customWidth="1"/>
    <col min="8412" max="8412" width="19.5703125" style="27" customWidth="1"/>
    <col min="8413" max="8413" width="21.5703125" style="27" customWidth="1"/>
    <col min="8414" max="8415" width="8.28515625" style="27" customWidth="1"/>
    <col min="8416" max="8416" width="7.85546875" style="27" customWidth="1"/>
    <col min="8417" max="8417" width="6" style="27" customWidth="1"/>
    <col min="8418" max="8418" width="8.28515625" style="27" customWidth="1"/>
    <col min="8419" max="8419" width="8" style="27" customWidth="1"/>
    <col min="8420" max="8420" width="7.28515625" style="27" customWidth="1"/>
    <col min="8421" max="8421" width="16.42578125" style="27" customWidth="1"/>
    <col min="8422" max="8422" width="17.7109375" style="27" customWidth="1"/>
    <col min="8423" max="8665" width="8.85546875" style="27"/>
    <col min="8666" max="8666" width="14.85546875" style="27" customWidth="1"/>
    <col min="8667" max="8667" width="9.140625" style="27" customWidth="1"/>
    <col min="8668" max="8668" width="19.5703125" style="27" customWidth="1"/>
    <col min="8669" max="8669" width="21.5703125" style="27" customWidth="1"/>
    <col min="8670" max="8671" width="8.28515625" style="27" customWidth="1"/>
    <col min="8672" max="8672" width="7.85546875" style="27" customWidth="1"/>
    <col min="8673" max="8673" width="6" style="27" customWidth="1"/>
    <col min="8674" max="8674" width="8.28515625" style="27" customWidth="1"/>
    <col min="8675" max="8675" width="8" style="27" customWidth="1"/>
    <col min="8676" max="8676" width="7.28515625" style="27" customWidth="1"/>
    <col min="8677" max="8677" width="16.42578125" style="27" customWidth="1"/>
    <col min="8678" max="8678" width="17.7109375" style="27" customWidth="1"/>
    <col min="8679" max="8921" width="8.85546875" style="27"/>
    <col min="8922" max="8922" width="14.85546875" style="27" customWidth="1"/>
    <col min="8923" max="8923" width="9.140625" style="27" customWidth="1"/>
    <col min="8924" max="8924" width="19.5703125" style="27" customWidth="1"/>
    <col min="8925" max="8925" width="21.5703125" style="27" customWidth="1"/>
    <col min="8926" max="8927" width="8.28515625" style="27" customWidth="1"/>
    <col min="8928" max="8928" width="7.85546875" style="27" customWidth="1"/>
    <col min="8929" max="8929" width="6" style="27" customWidth="1"/>
    <col min="8930" max="8930" width="8.28515625" style="27" customWidth="1"/>
    <col min="8931" max="8931" width="8" style="27" customWidth="1"/>
    <col min="8932" max="8932" width="7.28515625" style="27" customWidth="1"/>
    <col min="8933" max="8933" width="16.42578125" style="27" customWidth="1"/>
    <col min="8934" max="8934" width="17.7109375" style="27" customWidth="1"/>
    <col min="8935" max="9177" width="8.85546875" style="27"/>
    <col min="9178" max="9178" width="14.85546875" style="27" customWidth="1"/>
    <col min="9179" max="9179" width="9.140625" style="27" customWidth="1"/>
    <col min="9180" max="9180" width="19.5703125" style="27" customWidth="1"/>
    <col min="9181" max="9181" width="21.5703125" style="27" customWidth="1"/>
    <col min="9182" max="9183" width="8.28515625" style="27" customWidth="1"/>
    <col min="9184" max="9184" width="7.85546875" style="27" customWidth="1"/>
    <col min="9185" max="9185" width="6" style="27" customWidth="1"/>
    <col min="9186" max="9186" width="8.28515625" style="27" customWidth="1"/>
    <col min="9187" max="9187" width="8" style="27" customWidth="1"/>
    <col min="9188" max="9188" width="7.28515625" style="27" customWidth="1"/>
    <col min="9189" max="9189" width="16.42578125" style="27" customWidth="1"/>
    <col min="9190" max="9190" width="17.7109375" style="27" customWidth="1"/>
    <col min="9191" max="9433" width="8.85546875" style="27"/>
    <col min="9434" max="9434" width="14.85546875" style="27" customWidth="1"/>
    <col min="9435" max="9435" width="9.140625" style="27" customWidth="1"/>
    <col min="9436" max="9436" width="19.5703125" style="27" customWidth="1"/>
    <col min="9437" max="9437" width="21.5703125" style="27" customWidth="1"/>
    <col min="9438" max="9439" width="8.28515625" style="27" customWidth="1"/>
    <col min="9440" max="9440" width="7.85546875" style="27" customWidth="1"/>
    <col min="9441" max="9441" width="6" style="27" customWidth="1"/>
    <col min="9442" max="9442" width="8.28515625" style="27" customWidth="1"/>
    <col min="9443" max="9443" width="8" style="27" customWidth="1"/>
    <col min="9444" max="9444" width="7.28515625" style="27" customWidth="1"/>
    <col min="9445" max="9445" width="16.42578125" style="27" customWidth="1"/>
    <col min="9446" max="9446" width="17.7109375" style="27" customWidth="1"/>
    <col min="9447" max="9689" width="8.85546875" style="27"/>
    <col min="9690" max="9690" width="14.85546875" style="27" customWidth="1"/>
    <col min="9691" max="9691" width="9.140625" style="27" customWidth="1"/>
    <col min="9692" max="9692" width="19.5703125" style="27" customWidth="1"/>
    <col min="9693" max="9693" width="21.5703125" style="27" customWidth="1"/>
    <col min="9694" max="9695" width="8.28515625" style="27" customWidth="1"/>
    <col min="9696" max="9696" width="7.85546875" style="27" customWidth="1"/>
    <col min="9697" max="9697" width="6" style="27" customWidth="1"/>
    <col min="9698" max="9698" width="8.28515625" style="27" customWidth="1"/>
    <col min="9699" max="9699" width="8" style="27" customWidth="1"/>
    <col min="9700" max="9700" width="7.28515625" style="27" customWidth="1"/>
    <col min="9701" max="9701" width="16.42578125" style="27" customWidth="1"/>
    <col min="9702" max="9702" width="17.7109375" style="27" customWidth="1"/>
    <col min="9703" max="9945" width="8.85546875" style="27"/>
    <col min="9946" max="9946" width="14.85546875" style="27" customWidth="1"/>
    <col min="9947" max="9947" width="9.140625" style="27" customWidth="1"/>
    <col min="9948" max="9948" width="19.5703125" style="27" customWidth="1"/>
    <col min="9949" max="9949" width="21.5703125" style="27" customWidth="1"/>
    <col min="9950" max="9951" width="8.28515625" style="27" customWidth="1"/>
    <col min="9952" max="9952" width="7.85546875" style="27" customWidth="1"/>
    <col min="9953" max="9953" width="6" style="27" customWidth="1"/>
    <col min="9954" max="9954" width="8.28515625" style="27" customWidth="1"/>
    <col min="9955" max="9955" width="8" style="27" customWidth="1"/>
    <col min="9956" max="9956" width="7.28515625" style="27" customWidth="1"/>
    <col min="9957" max="9957" width="16.42578125" style="27" customWidth="1"/>
    <col min="9958" max="9958" width="17.7109375" style="27" customWidth="1"/>
    <col min="9959" max="10201" width="8.85546875" style="27"/>
    <col min="10202" max="10202" width="14.85546875" style="27" customWidth="1"/>
    <col min="10203" max="10203" width="9.140625" style="27" customWidth="1"/>
    <col min="10204" max="10204" width="19.5703125" style="27" customWidth="1"/>
    <col min="10205" max="10205" width="21.5703125" style="27" customWidth="1"/>
    <col min="10206" max="10207" width="8.28515625" style="27" customWidth="1"/>
    <col min="10208" max="10208" width="7.85546875" style="27" customWidth="1"/>
    <col min="10209" max="10209" width="6" style="27" customWidth="1"/>
    <col min="10210" max="10210" width="8.28515625" style="27" customWidth="1"/>
    <col min="10211" max="10211" width="8" style="27" customWidth="1"/>
    <col min="10212" max="10212" width="7.28515625" style="27" customWidth="1"/>
    <col min="10213" max="10213" width="16.42578125" style="27" customWidth="1"/>
    <col min="10214" max="10214" width="17.7109375" style="27" customWidth="1"/>
    <col min="10215" max="10457" width="8.85546875" style="27"/>
    <col min="10458" max="10458" width="14.85546875" style="27" customWidth="1"/>
    <col min="10459" max="10459" width="9.140625" style="27" customWidth="1"/>
    <col min="10460" max="10460" width="19.5703125" style="27" customWidth="1"/>
    <col min="10461" max="10461" width="21.5703125" style="27" customWidth="1"/>
    <col min="10462" max="10463" width="8.28515625" style="27" customWidth="1"/>
    <col min="10464" max="10464" width="7.85546875" style="27" customWidth="1"/>
    <col min="10465" max="10465" width="6" style="27" customWidth="1"/>
    <col min="10466" max="10466" width="8.28515625" style="27" customWidth="1"/>
    <col min="10467" max="10467" width="8" style="27" customWidth="1"/>
    <col min="10468" max="10468" width="7.28515625" style="27" customWidth="1"/>
    <col min="10469" max="10469" width="16.42578125" style="27" customWidth="1"/>
    <col min="10470" max="10470" width="17.7109375" style="27" customWidth="1"/>
    <col min="10471" max="10713" width="8.85546875" style="27"/>
    <col min="10714" max="10714" width="14.85546875" style="27" customWidth="1"/>
    <col min="10715" max="10715" width="9.140625" style="27" customWidth="1"/>
    <col min="10716" max="10716" width="19.5703125" style="27" customWidth="1"/>
    <col min="10717" max="10717" width="21.5703125" style="27" customWidth="1"/>
    <col min="10718" max="10719" width="8.28515625" style="27" customWidth="1"/>
    <col min="10720" max="10720" width="7.85546875" style="27" customWidth="1"/>
    <col min="10721" max="10721" width="6" style="27" customWidth="1"/>
    <col min="10722" max="10722" width="8.28515625" style="27" customWidth="1"/>
    <col min="10723" max="10723" width="8" style="27" customWidth="1"/>
    <col min="10724" max="10724" width="7.28515625" style="27" customWidth="1"/>
    <col min="10725" max="10725" width="16.42578125" style="27" customWidth="1"/>
    <col min="10726" max="10726" width="17.7109375" style="27" customWidth="1"/>
    <col min="10727" max="10969" width="8.85546875" style="27"/>
    <col min="10970" max="10970" width="14.85546875" style="27" customWidth="1"/>
    <col min="10971" max="10971" width="9.140625" style="27" customWidth="1"/>
    <col min="10972" max="10972" width="19.5703125" style="27" customWidth="1"/>
    <col min="10973" max="10973" width="21.5703125" style="27" customWidth="1"/>
    <col min="10974" max="10975" width="8.28515625" style="27" customWidth="1"/>
    <col min="10976" max="10976" width="7.85546875" style="27" customWidth="1"/>
    <col min="10977" max="10977" width="6" style="27" customWidth="1"/>
    <col min="10978" max="10978" width="8.28515625" style="27" customWidth="1"/>
    <col min="10979" max="10979" width="8" style="27" customWidth="1"/>
    <col min="10980" max="10980" width="7.28515625" style="27" customWidth="1"/>
    <col min="10981" max="10981" width="16.42578125" style="27" customWidth="1"/>
    <col min="10982" max="10982" width="17.7109375" style="27" customWidth="1"/>
    <col min="10983" max="11225" width="8.85546875" style="27"/>
    <col min="11226" max="11226" width="14.85546875" style="27" customWidth="1"/>
    <col min="11227" max="11227" width="9.140625" style="27" customWidth="1"/>
    <col min="11228" max="11228" width="19.5703125" style="27" customWidth="1"/>
    <col min="11229" max="11229" width="21.5703125" style="27" customWidth="1"/>
    <col min="11230" max="11231" width="8.28515625" style="27" customWidth="1"/>
    <col min="11232" max="11232" width="7.85546875" style="27" customWidth="1"/>
    <col min="11233" max="11233" width="6" style="27" customWidth="1"/>
    <col min="11234" max="11234" width="8.28515625" style="27" customWidth="1"/>
    <col min="11235" max="11235" width="8" style="27" customWidth="1"/>
    <col min="11236" max="11236" width="7.28515625" style="27" customWidth="1"/>
    <col min="11237" max="11237" width="16.42578125" style="27" customWidth="1"/>
    <col min="11238" max="11238" width="17.7109375" style="27" customWidth="1"/>
    <col min="11239" max="11481" width="8.85546875" style="27"/>
    <col min="11482" max="11482" width="14.85546875" style="27" customWidth="1"/>
    <col min="11483" max="11483" width="9.140625" style="27" customWidth="1"/>
    <col min="11484" max="11484" width="19.5703125" style="27" customWidth="1"/>
    <col min="11485" max="11485" width="21.5703125" style="27" customWidth="1"/>
    <col min="11486" max="11487" width="8.28515625" style="27" customWidth="1"/>
    <col min="11488" max="11488" width="7.85546875" style="27" customWidth="1"/>
    <col min="11489" max="11489" width="6" style="27" customWidth="1"/>
    <col min="11490" max="11490" width="8.28515625" style="27" customWidth="1"/>
    <col min="11491" max="11491" width="8" style="27" customWidth="1"/>
    <col min="11492" max="11492" width="7.28515625" style="27" customWidth="1"/>
    <col min="11493" max="11493" width="16.42578125" style="27" customWidth="1"/>
    <col min="11494" max="11494" width="17.7109375" style="27" customWidth="1"/>
    <col min="11495" max="11737" width="8.85546875" style="27"/>
    <col min="11738" max="11738" width="14.85546875" style="27" customWidth="1"/>
    <col min="11739" max="11739" width="9.140625" style="27" customWidth="1"/>
    <col min="11740" max="11740" width="19.5703125" style="27" customWidth="1"/>
    <col min="11741" max="11741" width="21.5703125" style="27" customWidth="1"/>
    <col min="11742" max="11743" width="8.28515625" style="27" customWidth="1"/>
    <col min="11744" max="11744" width="7.85546875" style="27" customWidth="1"/>
    <col min="11745" max="11745" width="6" style="27" customWidth="1"/>
    <col min="11746" max="11746" width="8.28515625" style="27" customWidth="1"/>
    <col min="11747" max="11747" width="8" style="27" customWidth="1"/>
    <col min="11748" max="11748" width="7.28515625" style="27" customWidth="1"/>
    <col min="11749" max="11749" width="16.42578125" style="27" customWidth="1"/>
    <col min="11750" max="11750" width="17.7109375" style="27" customWidth="1"/>
    <col min="11751" max="11993" width="8.85546875" style="27"/>
    <col min="11994" max="11994" width="14.85546875" style="27" customWidth="1"/>
    <col min="11995" max="11995" width="9.140625" style="27" customWidth="1"/>
    <col min="11996" max="11996" width="19.5703125" style="27" customWidth="1"/>
    <col min="11997" max="11997" width="21.5703125" style="27" customWidth="1"/>
    <col min="11998" max="11999" width="8.28515625" style="27" customWidth="1"/>
    <col min="12000" max="12000" width="7.85546875" style="27" customWidth="1"/>
    <col min="12001" max="12001" width="6" style="27" customWidth="1"/>
    <col min="12002" max="12002" width="8.28515625" style="27" customWidth="1"/>
    <col min="12003" max="12003" width="8" style="27" customWidth="1"/>
    <col min="12004" max="12004" width="7.28515625" style="27" customWidth="1"/>
    <col min="12005" max="12005" width="16.42578125" style="27" customWidth="1"/>
    <col min="12006" max="12006" width="17.7109375" style="27" customWidth="1"/>
    <col min="12007" max="12249" width="8.85546875" style="27"/>
    <col min="12250" max="12250" width="14.85546875" style="27" customWidth="1"/>
    <col min="12251" max="12251" width="9.140625" style="27" customWidth="1"/>
    <col min="12252" max="12252" width="19.5703125" style="27" customWidth="1"/>
    <col min="12253" max="12253" width="21.5703125" style="27" customWidth="1"/>
    <col min="12254" max="12255" width="8.28515625" style="27" customWidth="1"/>
    <col min="12256" max="12256" width="7.85546875" style="27" customWidth="1"/>
    <col min="12257" max="12257" width="6" style="27" customWidth="1"/>
    <col min="12258" max="12258" width="8.28515625" style="27" customWidth="1"/>
    <col min="12259" max="12259" width="8" style="27" customWidth="1"/>
    <col min="12260" max="12260" width="7.28515625" style="27" customWidth="1"/>
    <col min="12261" max="12261" width="16.42578125" style="27" customWidth="1"/>
    <col min="12262" max="12262" width="17.7109375" style="27" customWidth="1"/>
    <col min="12263" max="12505" width="8.85546875" style="27"/>
    <col min="12506" max="12506" width="14.85546875" style="27" customWidth="1"/>
    <col min="12507" max="12507" width="9.140625" style="27" customWidth="1"/>
    <col min="12508" max="12508" width="19.5703125" style="27" customWidth="1"/>
    <col min="12509" max="12509" width="21.5703125" style="27" customWidth="1"/>
    <col min="12510" max="12511" width="8.28515625" style="27" customWidth="1"/>
    <col min="12512" max="12512" width="7.85546875" style="27" customWidth="1"/>
    <col min="12513" max="12513" width="6" style="27" customWidth="1"/>
    <col min="12514" max="12514" width="8.28515625" style="27" customWidth="1"/>
    <col min="12515" max="12515" width="8" style="27" customWidth="1"/>
    <col min="12516" max="12516" width="7.28515625" style="27" customWidth="1"/>
    <col min="12517" max="12517" width="16.42578125" style="27" customWidth="1"/>
    <col min="12518" max="12518" width="17.7109375" style="27" customWidth="1"/>
    <col min="12519" max="12761" width="8.85546875" style="27"/>
    <col min="12762" max="12762" width="14.85546875" style="27" customWidth="1"/>
    <col min="12763" max="12763" width="9.140625" style="27" customWidth="1"/>
    <col min="12764" max="12764" width="19.5703125" style="27" customWidth="1"/>
    <col min="12765" max="12765" width="21.5703125" style="27" customWidth="1"/>
    <col min="12766" max="12767" width="8.28515625" style="27" customWidth="1"/>
    <col min="12768" max="12768" width="7.85546875" style="27" customWidth="1"/>
    <col min="12769" max="12769" width="6" style="27" customWidth="1"/>
    <col min="12770" max="12770" width="8.28515625" style="27" customWidth="1"/>
    <col min="12771" max="12771" width="8" style="27" customWidth="1"/>
    <col min="12772" max="12772" width="7.28515625" style="27" customWidth="1"/>
    <col min="12773" max="12773" width="16.42578125" style="27" customWidth="1"/>
    <col min="12774" max="12774" width="17.7109375" style="27" customWidth="1"/>
    <col min="12775" max="13017" width="8.85546875" style="27"/>
    <col min="13018" max="13018" width="14.85546875" style="27" customWidth="1"/>
    <col min="13019" max="13019" width="9.140625" style="27" customWidth="1"/>
    <col min="13020" max="13020" width="19.5703125" style="27" customWidth="1"/>
    <col min="13021" max="13021" width="21.5703125" style="27" customWidth="1"/>
    <col min="13022" max="13023" width="8.28515625" style="27" customWidth="1"/>
    <col min="13024" max="13024" width="7.85546875" style="27" customWidth="1"/>
    <col min="13025" max="13025" width="6" style="27" customWidth="1"/>
    <col min="13026" max="13026" width="8.28515625" style="27" customWidth="1"/>
    <col min="13027" max="13027" width="8" style="27" customWidth="1"/>
    <col min="13028" max="13028" width="7.28515625" style="27" customWidth="1"/>
    <col min="13029" max="13029" width="16.42578125" style="27" customWidth="1"/>
    <col min="13030" max="13030" width="17.7109375" style="27" customWidth="1"/>
    <col min="13031" max="13273" width="8.85546875" style="27"/>
    <col min="13274" max="13274" width="14.85546875" style="27" customWidth="1"/>
    <col min="13275" max="13275" width="9.140625" style="27" customWidth="1"/>
    <col min="13276" max="13276" width="19.5703125" style="27" customWidth="1"/>
    <col min="13277" max="13277" width="21.5703125" style="27" customWidth="1"/>
    <col min="13278" max="13279" width="8.28515625" style="27" customWidth="1"/>
    <col min="13280" max="13280" width="7.85546875" style="27" customWidth="1"/>
    <col min="13281" max="13281" width="6" style="27" customWidth="1"/>
    <col min="13282" max="13282" width="8.28515625" style="27" customWidth="1"/>
    <col min="13283" max="13283" width="8" style="27" customWidth="1"/>
    <col min="13284" max="13284" width="7.28515625" style="27" customWidth="1"/>
    <col min="13285" max="13285" width="16.42578125" style="27" customWidth="1"/>
    <col min="13286" max="13286" width="17.7109375" style="27" customWidth="1"/>
    <col min="13287" max="13529" width="8.85546875" style="27"/>
    <col min="13530" max="13530" width="14.85546875" style="27" customWidth="1"/>
    <col min="13531" max="13531" width="9.140625" style="27" customWidth="1"/>
    <col min="13532" max="13532" width="19.5703125" style="27" customWidth="1"/>
    <col min="13533" max="13533" width="21.5703125" style="27" customWidth="1"/>
    <col min="13534" max="13535" width="8.28515625" style="27" customWidth="1"/>
    <col min="13536" max="13536" width="7.85546875" style="27" customWidth="1"/>
    <col min="13537" max="13537" width="6" style="27" customWidth="1"/>
    <col min="13538" max="13538" width="8.28515625" style="27" customWidth="1"/>
    <col min="13539" max="13539" width="8" style="27" customWidth="1"/>
    <col min="13540" max="13540" width="7.28515625" style="27" customWidth="1"/>
    <col min="13541" max="13541" width="16.42578125" style="27" customWidth="1"/>
    <col min="13542" max="13542" width="17.7109375" style="27" customWidth="1"/>
    <col min="13543" max="13785" width="8.85546875" style="27"/>
    <col min="13786" max="13786" width="14.85546875" style="27" customWidth="1"/>
    <col min="13787" max="13787" width="9.140625" style="27" customWidth="1"/>
    <col min="13788" max="13788" width="19.5703125" style="27" customWidth="1"/>
    <col min="13789" max="13789" width="21.5703125" style="27" customWidth="1"/>
    <col min="13790" max="13791" width="8.28515625" style="27" customWidth="1"/>
    <col min="13792" max="13792" width="7.85546875" style="27" customWidth="1"/>
    <col min="13793" max="13793" width="6" style="27" customWidth="1"/>
    <col min="13794" max="13794" width="8.28515625" style="27" customWidth="1"/>
    <col min="13795" max="13795" width="8" style="27" customWidth="1"/>
    <col min="13796" max="13796" width="7.28515625" style="27" customWidth="1"/>
    <col min="13797" max="13797" width="16.42578125" style="27" customWidth="1"/>
    <col min="13798" max="13798" width="17.7109375" style="27" customWidth="1"/>
    <col min="13799" max="14041" width="8.85546875" style="27"/>
    <col min="14042" max="14042" width="14.85546875" style="27" customWidth="1"/>
    <col min="14043" max="14043" width="9.140625" style="27" customWidth="1"/>
    <col min="14044" max="14044" width="19.5703125" style="27" customWidth="1"/>
    <col min="14045" max="14045" width="21.5703125" style="27" customWidth="1"/>
    <col min="14046" max="14047" width="8.28515625" style="27" customWidth="1"/>
    <col min="14048" max="14048" width="7.85546875" style="27" customWidth="1"/>
    <col min="14049" max="14049" width="6" style="27" customWidth="1"/>
    <col min="14050" max="14050" width="8.28515625" style="27" customWidth="1"/>
    <col min="14051" max="14051" width="8" style="27" customWidth="1"/>
    <col min="14052" max="14052" width="7.28515625" style="27" customWidth="1"/>
    <col min="14053" max="14053" width="16.42578125" style="27" customWidth="1"/>
    <col min="14054" max="14054" width="17.7109375" style="27" customWidth="1"/>
    <col min="14055" max="14297" width="8.85546875" style="27"/>
    <col min="14298" max="14298" width="14.85546875" style="27" customWidth="1"/>
    <col min="14299" max="14299" width="9.140625" style="27" customWidth="1"/>
    <col min="14300" max="14300" width="19.5703125" style="27" customWidth="1"/>
    <col min="14301" max="14301" width="21.5703125" style="27" customWidth="1"/>
    <col min="14302" max="14303" width="8.28515625" style="27" customWidth="1"/>
    <col min="14304" max="14304" width="7.85546875" style="27" customWidth="1"/>
    <col min="14305" max="14305" width="6" style="27" customWidth="1"/>
    <col min="14306" max="14306" width="8.28515625" style="27" customWidth="1"/>
    <col min="14307" max="14307" width="8" style="27" customWidth="1"/>
    <col min="14308" max="14308" width="7.28515625" style="27" customWidth="1"/>
    <col min="14309" max="14309" width="16.42578125" style="27" customWidth="1"/>
    <col min="14310" max="14310" width="17.7109375" style="27" customWidth="1"/>
    <col min="14311" max="14553" width="8.85546875" style="27"/>
    <col min="14554" max="14554" width="14.85546875" style="27" customWidth="1"/>
    <col min="14555" max="14555" width="9.140625" style="27" customWidth="1"/>
    <col min="14556" max="14556" width="19.5703125" style="27" customWidth="1"/>
    <col min="14557" max="14557" width="21.5703125" style="27" customWidth="1"/>
    <col min="14558" max="14559" width="8.28515625" style="27" customWidth="1"/>
    <col min="14560" max="14560" width="7.85546875" style="27" customWidth="1"/>
    <col min="14561" max="14561" width="6" style="27" customWidth="1"/>
    <col min="14562" max="14562" width="8.28515625" style="27" customWidth="1"/>
    <col min="14563" max="14563" width="8" style="27" customWidth="1"/>
    <col min="14564" max="14564" width="7.28515625" style="27" customWidth="1"/>
    <col min="14565" max="14565" width="16.42578125" style="27" customWidth="1"/>
    <col min="14566" max="14566" width="17.7109375" style="27" customWidth="1"/>
    <col min="14567" max="14809" width="8.85546875" style="27"/>
    <col min="14810" max="14810" width="14.85546875" style="27" customWidth="1"/>
    <col min="14811" max="14811" width="9.140625" style="27" customWidth="1"/>
    <col min="14812" max="14812" width="19.5703125" style="27" customWidth="1"/>
    <col min="14813" max="14813" width="21.5703125" style="27" customWidth="1"/>
    <col min="14814" max="14815" width="8.28515625" style="27" customWidth="1"/>
    <col min="14816" max="14816" width="7.85546875" style="27" customWidth="1"/>
    <col min="14817" max="14817" width="6" style="27" customWidth="1"/>
    <col min="14818" max="14818" width="8.28515625" style="27" customWidth="1"/>
    <col min="14819" max="14819" width="8" style="27" customWidth="1"/>
    <col min="14820" max="14820" width="7.28515625" style="27" customWidth="1"/>
    <col min="14821" max="14821" width="16.42578125" style="27" customWidth="1"/>
    <col min="14822" max="14822" width="17.7109375" style="27" customWidth="1"/>
    <col min="14823" max="15065" width="8.85546875" style="27"/>
    <col min="15066" max="15066" width="14.85546875" style="27" customWidth="1"/>
    <col min="15067" max="15067" width="9.140625" style="27" customWidth="1"/>
    <col min="15068" max="15068" width="19.5703125" style="27" customWidth="1"/>
    <col min="15069" max="15069" width="21.5703125" style="27" customWidth="1"/>
    <col min="15070" max="15071" width="8.28515625" style="27" customWidth="1"/>
    <col min="15072" max="15072" width="7.85546875" style="27" customWidth="1"/>
    <col min="15073" max="15073" width="6" style="27" customWidth="1"/>
    <col min="15074" max="15074" width="8.28515625" style="27" customWidth="1"/>
    <col min="15075" max="15075" width="8" style="27" customWidth="1"/>
    <col min="15076" max="15076" width="7.28515625" style="27" customWidth="1"/>
    <col min="15077" max="15077" width="16.42578125" style="27" customWidth="1"/>
    <col min="15078" max="15078" width="17.7109375" style="27" customWidth="1"/>
    <col min="15079" max="15321" width="8.85546875" style="27"/>
    <col min="15322" max="15322" width="14.85546875" style="27" customWidth="1"/>
    <col min="15323" max="15323" width="9.140625" style="27" customWidth="1"/>
    <col min="15324" max="15324" width="19.5703125" style="27" customWidth="1"/>
    <col min="15325" max="15325" width="21.5703125" style="27" customWidth="1"/>
    <col min="15326" max="15327" width="8.28515625" style="27" customWidth="1"/>
    <col min="15328" max="15328" width="7.85546875" style="27" customWidth="1"/>
    <col min="15329" max="15329" width="6" style="27" customWidth="1"/>
    <col min="15330" max="15330" width="8.28515625" style="27" customWidth="1"/>
    <col min="15331" max="15331" width="8" style="27" customWidth="1"/>
    <col min="15332" max="15332" width="7.28515625" style="27" customWidth="1"/>
    <col min="15333" max="15333" width="16.42578125" style="27" customWidth="1"/>
    <col min="15334" max="15334" width="17.7109375" style="27" customWidth="1"/>
    <col min="15335" max="15577" width="8.85546875" style="27"/>
    <col min="15578" max="15578" width="14.85546875" style="27" customWidth="1"/>
    <col min="15579" max="15579" width="9.140625" style="27" customWidth="1"/>
    <col min="15580" max="15580" width="19.5703125" style="27" customWidth="1"/>
    <col min="15581" max="15581" width="21.5703125" style="27" customWidth="1"/>
    <col min="15582" max="15583" width="8.28515625" style="27" customWidth="1"/>
    <col min="15584" max="15584" width="7.85546875" style="27" customWidth="1"/>
    <col min="15585" max="15585" width="6" style="27" customWidth="1"/>
    <col min="15586" max="15586" width="8.28515625" style="27" customWidth="1"/>
    <col min="15587" max="15587" width="8" style="27" customWidth="1"/>
    <col min="15588" max="15588" width="7.28515625" style="27" customWidth="1"/>
    <col min="15589" max="15589" width="16.42578125" style="27" customWidth="1"/>
    <col min="15590" max="15590" width="17.7109375" style="27" customWidth="1"/>
    <col min="15591" max="15833" width="8.85546875" style="27"/>
    <col min="15834" max="15834" width="14.85546875" style="27" customWidth="1"/>
    <col min="15835" max="15835" width="9.140625" style="27" customWidth="1"/>
    <col min="15836" max="15836" width="19.5703125" style="27" customWidth="1"/>
    <col min="15837" max="15837" width="21.5703125" style="27" customWidth="1"/>
    <col min="15838" max="15839" width="8.28515625" style="27" customWidth="1"/>
    <col min="15840" max="15840" width="7.85546875" style="27" customWidth="1"/>
    <col min="15841" max="15841" width="6" style="27" customWidth="1"/>
    <col min="15842" max="15842" width="8.28515625" style="27" customWidth="1"/>
    <col min="15843" max="15843" width="8" style="27" customWidth="1"/>
    <col min="15844" max="15844" width="7.28515625" style="27" customWidth="1"/>
    <col min="15845" max="15845" width="16.42578125" style="27" customWidth="1"/>
    <col min="15846" max="15846" width="17.7109375" style="27" customWidth="1"/>
    <col min="15847" max="16089" width="8.85546875" style="27"/>
    <col min="16090" max="16090" width="14.85546875" style="27" customWidth="1"/>
    <col min="16091" max="16091" width="9.140625" style="27" customWidth="1"/>
    <col min="16092" max="16092" width="19.5703125" style="27" customWidth="1"/>
    <col min="16093" max="16093" width="21.5703125" style="27" customWidth="1"/>
    <col min="16094" max="16095" width="8.28515625" style="27" customWidth="1"/>
    <col min="16096" max="16096" width="7.85546875" style="27" customWidth="1"/>
    <col min="16097" max="16097" width="6" style="27" customWidth="1"/>
    <col min="16098" max="16098" width="8.28515625" style="27" customWidth="1"/>
    <col min="16099" max="16099" width="8" style="27" customWidth="1"/>
    <col min="16100" max="16100" width="7.28515625" style="27" customWidth="1"/>
    <col min="16101" max="16101" width="16.42578125" style="27" customWidth="1"/>
    <col min="16102" max="16102" width="17.7109375" style="27" customWidth="1"/>
    <col min="16103" max="16384" width="8.85546875" style="27"/>
  </cols>
  <sheetData>
    <row r="1" spans="1:12" ht="35.450000000000003" customHeight="1">
      <c r="C1" s="148" t="s">
        <v>85</v>
      </c>
      <c r="D1" s="149"/>
      <c r="E1" s="149"/>
      <c r="F1" s="149"/>
      <c r="G1" s="149"/>
      <c r="H1" s="149"/>
      <c r="I1" s="149"/>
      <c r="J1" s="149"/>
      <c r="K1" s="149"/>
      <c r="L1" s="149"/>
    </row>
    <row r="2" spans="1:12" ht="25.5" customHeight="1">
      <c r="C2" s="150" t="s">
        <v>49</v>
      </c>
      <c r="D2" s="149"/>
      <c r="E2" s="149"/>
      <c r="F2" s="149"/>
      <c r="G2" s="149"/>
      <c r="H2" s="149"/>
      <c r="I2" s="149"/>
      <c r="J2" s="149"/>
      <c r="K2" s="149"/>
      <c r="L2" s="149"/>
    </row>
    <row r="3" spans="1:12" ht="28.9" customHeight="1">
      <c r="C3" s="151" t="s">
        <v>86</v>
      </c>
      <c r="D3" s="152"/>
      <c r="E3" s="152"/>
      <c r="F3" s="152"/>
      <c r="G3" s="152"/>
      <c r="H3" s="152"/>
      <c r="I3" s="152"/>
      <c r="J3" s="152"/>
      <c r="K3" s="152"/>
      <c r="L3" s="152"/>
    </row>
    <row r="4" spans="1:12" ht="34.15" customHeight="1" thickBot="1">
      <c r="C4" s="153" t="s">
        <v>84</v>
      </c>
      <c r="D4" s="152"/>
      <c r="E4" s="152"/>
      <c r="F4" s="152"/>
      <c r="G4" s="152"/>
      <c r="H4" s="152"/>
      <c r="I4" s="152"/>
      <c r="J4" s="152"/>
      <c r="K4" s="152"/>
      <c r="L4" s="152"/>
    </row>
    <row r="5" spans="1:12" ht="25.5" customHeight="1">
      <c r="A5" s="144" t="s">
        <v>50</v>
      </c>
      <c r="B5" s="146" t="s">
        <v>51</v>
      </c>
      <c r="C5" s="154" t="s">
        <v>47</v>
      </c>
      <c r="D5" s="156" t="s">
        <v>52</v>
      </c>
      <c r="E5" s="158" t="s">
        <v>53</v>
      </c>
      <c r="F5" s="160" t="s">
        <v>3</v>
      </c>
      <c r="G5" s="162" t="s">
        <v>54</v>
      </c>
      <c r="H5" s="164" t="s">
        <v>55</v>
      </c>
      <c r="I5" s="160" t="s">
        <v>6</v>
      </c>
      <c r="J5" s="160" t="s">
        <v>56</v>
      </c>
      <c r="K5" s="160"/>
      <c r="L5" s="166" t="s">
        <v>57</v>
      </c>
    </row>
    <row r="6" spans="1:12" ht="33" customHeight="1" thickBot="1">
      <c r="A6" s="145"/>
      <c r="B6" s="147"/>
      <c r="C6" s="155"/>
      <c r="D6" s="157"/>
      <c r="E6" s="159"/>
      <c r="F6" s="161"/>
      <c r="G6" s="163"/>
      <c r="H6" s="165"/>
      <c r="I6" s="161"/>
      <c r="J6" s="54" t="s">
        <v>58</v>
      </c>
      <c r="K6" s="55" t="s">
        <v>59</v>
      </c>
      <c r="L6" s="167"/>
    </row>
    <row r="7" spans="1:12" s="28" customFormat="1" ht="30" customHeight="1">
      <c r="A7" s="140" t="s">
        <v>170</v>
      </c>
      <c r="B7" s="60">
        <v>1</v>
      </c>
      <c r="C7" s="3"/>
      <c r="D7" s="46"/>
      <c r="E7" s="21"/>
      <c r="F7" s="21"/>
      <c r="G7" s="21"/>
      <c r="H7" s="21"/>
      <c r="I7" s="30"/>
      <c r="J7" s="30"/>
      <c r="K7" s="30"/>
      <c r="L7" s="40"/>
    </row>
    <row r="8" spans="1:12" s="28" customFormat="1" ht="30" customHeight="1">
      <c r="A8" s="141"/>
      <c r="B8" s="61">
        <v>2</v>
      </c>
      <c r="C8" s="3" t="s">
        <v>92</v>
      </c>
      <c r="D8" s="46">
        <v>2008</v>
      </c>
      <c r="E8" s="21">
        <v>1</v>
      </c>
      <c r="F8" s="21" t="s">
        <v>94</v>
      </c>
      <c r="G8" s="21">
        <v>62.05</v>
      </c>
      <c r="H8" s="21">
        <v>24</v>
      </c>
      <c r="I8" s="31"/>
      <c r="J8" s="31"/>
      <c r="K8" s="31"/>
      <c r="L8" s="41"/>
    </row>
    <row r="9" spans="1:12" s="28" customFormat="1" ht="30" customHeight="1">
      <c r="A9" s="141"/>
      <c r="B9" s="61">
        <v>3</v>
      </c>
      <c r="C9" s="3" t="s">
        <v>42</v>
      </c>
      <c r="D9" s="46">
        <v>1990</v>
      </c>
      <c r="E9" s="21"/>
      <c r="F9" s="21" t="s">
        <v>96</v>
      </c>
      <c r="G9" s="21">
        <v>66.95</v>
      </c>
      <c r="H9" s="21">
        <v>24</v>
      </c>
      <c r="I9" s="31"/>
      <c r="J9" s="31"/>
      <c r="K9" s="31"/>
      <c r="L9" s="41"/>
    </row>
    <row r="10" spans="1:12" s="28" customFormat="1" ht="30" customHeight="1">
      <c r="A10" s="141"/>
      <c r="B10" s="61">
        <v>4</v>
      </c>
      <c r="C10" s="3" t="s">
        <v>39</v>
      </c>
      <c r="D10" s="47">
        <v>2002</v>
      </c>
      <c r="E10" s="25">
        <v>3</v>
      </c>
      <c r="F10" s="21" t="s">
        <v>107</v>
      </c>
      <c r="G10" s="21">
        <v>65.849999999999994</v>
      </c>
      <c r="H10" s="21">
        <v>24</v>
      </c>
      <c r="I10" s="31"/>
      <c r="J10" s="31"/>
      <c r="K10" s="31"/>
      <c r="L10" s="41"/>
    </row>
    <row r="11" spans="1:12" ht="30" customHeight="1">
      <c r="A11" s="142"/>
      <c r="B11" s="62">
        <v>5</v>
      </c>
      <c r="C11" s="69" t="s">
        <v>144</v>
      </c>
      <c r="D11" s="49">
        <v>2001</v>
      </c>
      <c r="E11" s="21"/>
      <c r="F11" s="24" t="s">
        <v>142</v>
      </c>
      <c r="G11" s="21">
        <v>74.55</v>
      </c>
      <c r="H11" s="21">
        <v>24</v>
      </c>
      <c r="I11" s="32"/>
      <c r="J11" s="32"/>
      <c r="K11" s="32"/>
      <c r="L11" s="42"/>
    </row>
    <row r="12" spans="1:12" ht="30" customHeight="1" thickBot="1">
      <c r="A12" s="143"/>
      <c r="B12" s="63">
        <v>6</v>
      </c>
      <c r="C12" s="64"/>
      <c r="D12" s="57"/>
      <c r="E12" s="43"/>
      <c r="F12" s="43"/>
      <c r="G12" s="43"/>
      <c r="H12" s="43"/>
      <c r="I12" s="33"/>
      <c r="J12" s="33"/>
      <c r="K12" s="33"/>
      <c r="L12" s="45"/>
    </row>
    <row r="13" spans="1:12" ht="30" customHeight="1">
      <c r="A13" s="140" t="s">
        <v>171</v>
      </c>
      <c r="B13" s="60">
        <v>1</v>
      </c>
      <c r="C13" s="3" t="s">
        <v>95</v>
      </c>
      <c r="D13" s="46">
        <v>1980</v>
      </c>
      <c r="E13" s="21"/>
      <c r="F13" s="21" t="s">
        <v>96</v>
      </c>
      <c r="G13" s="21">
        <v>71.95</v>
      </c>
      <c r="H13" s="21">
        <v>24</v>
      </c>
      <c r="I13" s="30"/>
      <c r="J13" s="30"/>
      <c r="K13" s="30"/>
      <c r="L13" s="40"/>
    </row>
    <row r="14" spans="1:12" ht="30" customHeight="1">
      <c r="A14" s="141"/>
      <c r="B14" s="61">
        <v>2</v>
      </c>
      <c r="C14" s="3" t="s">
        <v>100</v>
      </c>
      <c r="D14" s="48">
        <v>2006</v>
      </c>
      <c r="E14" s="21">
        <v>1</v>
      </c>
      <c r="F14" s="46" t="s">
        <v>102</v>
      </c>
      <c r="G14" s="21">
        <v>72.5</v>
      </c>
      <c r="H14" s="21">
        <v>32</v>
      </c>
      <c r="I14" s="31"/>
      <c r="J14" s="31"/>
      <c r="K14" s="31"/>
      <c r="L14" s="41"/>
    </row>
    <row r="15" spans="1:12" ht="30" customHeight="1">
      <c r="A15" s="141"/>
      <c r="B15" s="61">
        <v>3</v>
      </c>
      <c r="C15" s="3" t="s">
        <v>101</v>
      </c>
      <c r="D15" s="48">
        <v>1981</v>
      </c>
      <c r="E15" s="25">
        <v>1</v>
      </c>
      <c r="F15" s="46" t="s">
        <v>102</v>
      </c>
      <c r="G15" s="21">
        <v>69.900000000000006</v>
      </c>
      <c r="H15" s="21">
        <v>24</v>
      </c>
      <c r="I15" s="31"/>
      <c r="J15" s="31"/>
      <c r="K15" s="31"/>
      <c r="L15" s="41"/>
    </row>
    <row r="16" spans="1:12" ht="30" customHeight="1">
      <c r="A16" s="141"/>
      <c r="B16" s="61">
        <v>4</v>
      </c>
      <c r="C16" s="3" t="s">
        <v>37</v>
      </c>
      <c r="D16" s="47">
        <v>1997</v>
      </c>
      <c r="E16" s="21">
        <v>3</v>
      </c>
      <c r="F16" s="21" t="s">
        <v>107</v>
      </c>
      <c r="G16" s="21">
        <v>71.45</v>
      </c>
      <c r="H16" s="21">
        <v>24</v>
      </c>
      <c r="I16" s="31"/>
      <c r="J16" s="31"/>
      <c r="K16" s="31"/>
      <c r="L16" s="41"/>
    </row>
    <row r="17" spans="1:12" ht="30" customHeight="1">
      <c r="A17" s="142"/>
      <c r="B17" s="62">
        <v>5</v>
      </c>
      <c r="C17" s="3" t="s">
        <v>40</v>
      </c>
      <c r="D17" s="47">
        <v>2004</v>
      </c>
      <c r="E17" s="25">
        <v>3</v>
      </c>
      <c r="F17" s="21" t="s">
        <v>107</v>
      </c>
      <c r="G17" s="21">
        <v>72.05</v>
      </c>
      <c r="H17" s="21">
        <v>24</v>
      </c>
      <c r="I17" s="32"/>
      <c r="J17" s="32"/>
      <c r="K17" s="32"/>
      <c r="L17" s="42"/>
    </row>
    <row r="18" spans="1:12" ht="30" customHeight="1" thickBot="1">
      <c r="A18" s="142"/>
      <c r="B18" s="70">
        <v>6</v>
      </c>
      <c r="C18" s="79" t="s">
        <v>115</v>
      </c>
      <c r="D18" s="71">
        <v>2002</v>
      </c>
      <c r="E18" s="72"/>
      <c r="F18" s="72" t="s">
        <v>94</v>
      </c>
      <c r="G18" s="72">
        <v>71.8</v>
      </c>
      <c r="H18" s="72">
        <v>24</v>
      </c>
      <c r="I18" s="73"/>
      <c r="J18" s="73"/>
      <c r="K18" s="73"/>
      <c r="L18" s="74"/>
    </row>
    <row r="19" spans="1:12" ht="30" customHeight="1">
      <c r="A19" s="140" t="s">
        <v>172</v>
      </c>
      <c r="B19" s="60">
        <v>1</v>
      </c>
      <c r="C19" s="76" t="s">
        <v>36</v>
      </c>
      <c r="D19" s="58">
        <v>2003</v>
      </c>
      <c r="E19" s="39">
        <v>1</v>
      </c>
      <c r="F19" s="39" t="s">
        <v>107</v>
      </c>
      <c r="G19" s="39">
        <v>76.849999999999994</v>
      </c>
      <c r="H19" s="39">
        <v>24</v>
      </c>
      <c r="I19" s="30"/>
      <c r="J19" s="30"/>
      <c r="K19" s="30"/>
      <c r="L19" s="40"/>
    </row>
    <row r="20" spans="1:12" ht="30" customHeight="1">
      <c r="A20" s="141"/>
      <c r="B20" s="61">
        <v>2</v>
      </c>
      <c r="C20" s="3" t="s">
        <v>110</v>
      </c>
      <c r="D20" s="47">
        <v>1991</v>
      </c>
      <c r="E20" s="21"/>
      <c r="F20" s="21" t="s">
        <v>104</v>
      </c>
      <c r="G20" s="21">
        <v>77.150000000000006</v>
      </c>
      <c r="H20" s="21">
        <v>32</v>
      </c>
      <c r="I20" s="31"/>
      <c r="J20" s="31"/>
      <c r="K20" s="31"/>
      <c r="L20" s="41"/>
    </row>
    <row r="21" spans="1:12" ht="30" customHeight="1">
      <c r="A21" s="141"/>
      <c r="B21" s="61">
        <v>3</v>
      </c>
      <c r="C21" s="69" t="s">
        <v>141</v>
      </c>
      <c r="D21" s="49">
        <v>2002</v>
      </c>
      <c r="E21" s="21">
        <v>3</v>
      </c>
      <c r="F21" s="24" t="s">
        <v>142</v>
      </c>
      <c r="G21" s="21">
        <v>76.2</v>
      </c>
      <c r="H21" s="21">
        <v>24</v>
      </c>
      <c r="I21" s="31"/>
      <c r="J21" s="31"/>
      <c r="K21" s="31"/>
      <c r="L21" s="41"/>
    </row>
    <row r="22" spans="1:12" ht="30" customHeight="1">
      <c r="A22" s="141"/>
      <c r="B22" s="61">
        <v>4</v>
      </c>
      <c r="C22" s="3" t="s">
        <v>38</v>
      </c>
      <c r="D22" s="47">
        <v>2001</v>
      </c>
      <c r="E22" s="25">
        <v>1</v>
      </c>
      <c r="F22" s="21" t="s">
        <v>107</v>
      </c>
      <c r="G22" s="21">
        <v>82.25</v>
      </c>
      <c r="H22" s="21">
        <v>24</v>
      </c>
      <c r="I22" s="31"/>
      <c r="J22" s="31"/>
      <c r="K22" s="31"/>
      <c r="L22" s="41"/>
    </row>
    <row r="23" spans="1:12" ht="30" customHeight="1">
      <c r="A23" s="142"/>
      <c r="B23" s="62">
        <v>5</v>
      </c>
      <c r="C23" s="69" t="s">
        <v>145</v>
      </c>
      <c r="D23" s="49">
        <v>2001</v>
      </c>
      <c r="E23" s="21"/>
      <c r="F23" s="24" t="s">
        <v>142</v>
      </c>
      <c r="G23" s="21">
        <v>83.55</v>
      </c>
      <c r="H23" s="21">
        <v>24</v>
      </c>
      <c r="I23" s="32"/>
      <c r="J23" s="32"/>
      <c r="K23" s="32"/>
      <c r="L23" s="42"/>
    </row>
    <row r="24" spans="1:12" ht="30" customHeight="1" thickBot="1">
      <c r="A24" s="143"/>
      <c r="B24" s="63">
        <v>6</v>
      </c>
      <c r="C24" s="80" t="s">
        <v>146</v>
      </c>
      <c r="D24" s="81">
        <v>2004</v>
      </c>
      <c r="E24" s="43"/>
      <c r="F24" s="78" t="s">
        <v>142</v>
      </c>
      <c r="G24" s="43">
        <v>81.599999999999994</v>
      </c>
      <c r="H24" s="43">
        <v>24</v>
      </c>
      <c r="I24" s="33"/>
      <c r="J24" s="33"/>
      <c r="K24" s="33"/>
      <c r="L24" s="45"/>
    </row>
    <row r="25" spans="1:12" ht="30" customHeight="1">
      <c r="A25" s="140" t="s">
        <v>173</v>
      </c>
      <c r="B25" s="60">
        <v>1</v>
      </c>
      <c r="C25" s="76" t="s">
        <v>99</v>
      </c>
      <c r="D25" s="59">
        <v>1970</v>
      </c>
      <c r="E25" s="39" t="s">
        <v>16</v>
      </c>
      <c r="F25" s="56" t="s">
        <v>102</v>
      </c>
      <c r="G25" s="39">
        <v>95</v>
      </c>
      <c r="H25" s="39">
        <v>24</v>
      </c>
      <c r="I25" s="30"/>
      <c r="J25" s="30"/>
      <c r="K25" s="30"/>
      <c r="L25" s="40"/>
    </row>
    <row r="26" spans="1:12" ht="30" customHeight="1">
      <c r="A26" s="141"/>
      <c r="B26" s="61">
        <v>2</v>
      </c>
      <c r="C26" s="3" t="s">
        <v>106</v>
      </c>
      <c r="D26" s="47">
        <v>2003</v>
      </c>
      <c r="E26" s="21">
        <v>3</v>
      </c>
      <c r="F26" s="21" t="s">
        <v>107</v>
      </c>
      <c r="G26" s="21"/>
      <c r="H26" s="21">
        <v>24</v>
      </c>
      <c r="I26" s="31"/>
      <c r="J26" s="31"/>
      <c r="K26" s="31"/>
      <c r="L26" s="41"/>
    </row>
    <row r="27" spans="1:12" ht="30" customHeight="1">
      <c r="A27" s="141"/>
      <c r="B27" s="61">
        <v>3</v>
      </c>
      <c r="C27" s="3" t="s">
        <v>98</v>
      </c>
      <c r="D27" s="48">
        <v>1988</v>
      </c>
      <c r="E27" s="21"/>
      <c r="F27" s="46" t="s">
        <v>102</v>
      </c>
      <c r="G27" s="21">
        <v>105.3</v>
      </c>
      <c r="H27" s="21">
        <v>24</v>
      </c>
      <c r="I27" s="31"/>
      <c r="J27" s="31"/>
      <c r="K27" s="31"/>
      <c r="L27" s="41"/>
    </row>
    <row r="28" spans="1:12" ht="30" customHeight="1">
      <c r="A28" s="141"/>
      <c r="B28" s="61">
        <v>4</v>
      </c>
      <c r="C28" s="3" t="s">
        <v>32</v>
      </c>
      <c r="D28" s="48">
        <v>2004</v>
      </c>
      <c r="E28" s="21" t="s">
        <v>16</v>
      </c>
      <c r="F28" s="46" t="s">
        <v>102</v>
      </c>
      <c r="G28" s="21">
        <v>104.55</v>
      </c>
      <c r="H28" s="21">
        <v>32</v>
      </c>
      <c r="I28" s="31"/>
      <c r="J28" s="31"/>
      <c r="K28" s="31"/>
      <c r="L28" s="41"/>
    </row>
    <row r="29" spans="1:12" ht="30" customHeight="1">
      <c r="A29" s="142"/>
      <c r="B29" s="62">
        <v>5</v>
      </c>
      <c r="C29" s="3" t="s">
        <v>109</v>
      </c>
      <c r="D29" s="47">
        <v>1986</v>
      </c>
      <c r="E29" s="21" t="s">
        <v>16</v>
      </c>
      <c r="F29" s="21" t="s">
        <v>104</v>
      </c>
      <c r="G29" s="21">
        <v>106.65</v>
      </c>
      <c r="H29" s="21">
        <v>32</v>
      </c>
      <c r="I29" s="32"/>
      <c r="J29" s="32"/>
      <c r="K29" s="32"/>
      <c r="L29" s="42"/>
    </row>
    <row r="30" spans="1:12" ht="44.45" customHeight="1" thickBot="1">
      <c r="A30" s="143"/>
      <c r="B30" s="63">
        <v>6</v>
      </c>
      <c r="C30" s="77" t="s">
        <v>143</v>
      </c>
      <c r="D30" s="57">
        <v>2002</v>
      </c>
      <c r="E30" s="43"/>
      <c r="F30" s="78" t="s">
        <v>142</v>
      </c>
      <c r="G30" s="43">
        <v>96.75</v>
      </c>
      <c r="H30" s="43">
        <v>24</v>
      </c>
      <c r="I30" s="33"/>
      <c r="J30" s="33"/>
      <c r="K30" s="33"/>
      <c r="L30" s="45"/>
    </row>
    <row r="31" spans="1:12" ht="30" customHeight="1" thickBot="1">
      <c r="A31" s="140">
        <v>5</v>
      </c>
      <c r="B31" s="60">
        <v>1</v>
      </c>
      <c r="C31" s="75"/>
      <c r="D31" s="59"/>
      <c r="E31" s="39"/>
      <c r="F31" s="39"/>
      <c r="G31" s="39"/>
      <c r="H31" s="39"/>
      <c r="I31" s="30"/>
      <c r="J31" s="30"/>
      <c r="K31" s="30"/>
      <c r="L31" s="40"/>
    </row>
    <row r="32" spans="1:12" ht="30" customHeight="1">
      <c r="A32" s="141"/>
      <c r="B32" s="61">
        <v>2</v>
      </c>
      <c r="C32" s="75" t="s">
        <v>88</v>
      </c>
      <c r="D32" s="59">
        <v>1987</v>
      </c>
      <c r="E32" s="39">
        <v>1</v>
      </c>
      <c r="F32" s="39" t="s">
        <v>91</v>
      </c>
      <c r="G32" s="39">
        <v>56.7</v>
      </c>
      <c r="H32" s="39">
        <v>16</v>
      </c>
      <c r="I32" s="31"/>
      <c r="J32" s="31"/>
      <c r="K32" s="31"/>
      <c r="L32" s="41"/>
    </row>
    <row r="33" spans="1:12" ht="30" customHeight="1">
      <c r="A33" s="141"/>
      <c r="B33" s="61">
        <v>3</v>
      </c>
      <c r="C33" s="38" t="s">
        <v>41</v>
      </c>
      <c r="D33" s="46">
        <v>2003</v>
      </c>
      <c r="E33" s="25"/>
      <c r="F33" s="21" t="s">
        <v>96</v>
      </c>
      <c r="G33" s="21">
        <v>56.95</v>
      </c>
      <c r="H33" s="21">
        <v>16</v>
      </c>
      <c r="I33" s="31"/>
      <c r="J33" s="31"/>
      <c r="K33" s="31"/>
      <c r="L33" s="41"/>
    </row>
    <row r="34" spans="1:12" ht="30" customHeight="1">
      <c r="A34" s="141"/>
      <c r="B34" s="61">
        <v>4</v>
      </c>
      <c r="C34" s="38" t="s">
        <v>147</v>
      </c>
      <c r="D34" s="46">
        <v>2003</v>
      </c>
      <c r="E34" s="21"/>
      <c r="F34" s="24" t="s">
        <v>142</v>
      </c>
      <c r="G34" s="21">
        <v>60.8</v>
      </c>
      <c r="H34" s="21">
        <v>24</v>
      </c>
      <c r="I34" s="31"/>
      <c r="J34" s="31"/>
      <c r="K34" s="31"/>
      <c r="L34" s="41"/>
    </row>
    <row r="35" spans="1:12" ht="30" customHeight="1">
      <c r="A35" s="142"/>
      <c r="B35" s="62">
        <v>5</v>
      </c>
      <c r="C35" s="38" t="s">
        <v>89</v>
      </c>
      <c r="D35" s="48">
        <v>1984</v>
      </c>
      <c r="E35" s="21" t="s">
        <v>17</v>
      </c>
      <c r="F35" s="21" t="s">
        <v>91</v>
      </c>
      <c r="G35" s="37">
        <v>65</v>
      </c>
      <c r="H35" s="21">
        <v>16</v>
      </c>
      <c r="I35" s="32"/>
      <c r="J35" s="32"/>
      <c r="K35" s="32"/>
      <c r="L35" s="42"/>
    </row>
    <row r="36" spans="1:12" ht="30" customHeight="1" thickBot="1">
      <c r="A36" s="143"/>
      <c r="B36" s="63">
        <v>6</v>
      </c>
      <c r="C36" s="65"/>
      <c r="D36" s="43"/>
      <c r="E36" s="43"/>
      <c r="F36" s="43"/>
      <c r="G36" s="44"/>
      <c r="H36" s="43"/>
      <c r="I36" s="33"/>
      <c r="J36" s="33"/>
      <c r="K36" s="33"/>
      <c r="L36" s="45"/>
    </row>
    <row r="37" spans="1:12" ht="20.25">
      <c r="A37" s="140">
        <v>6</v>
      </c>
      <c r="B37" s="60">
        <v>1</v>
      </c>
      <c r="C37" s="82" t="s">
        <v>149</v>
      </c>
      <c r="D37" s="48">
        <v>2012</v>
      </c>
      <c r="E37" s="83"/>
      <c r="F37" s="84" t="s">
        <v>104</v>
      </c>
      <c r="G37" s="85">
        <v>38.799999999999997</v>
      </c>
      <c r="H37" s="86">
        <v>8</v>
      </c>
      <c r="I37" s="30"/>
      <c r="J37" s="30"/>
      <c r="K37" s="30"/>
      <c r="L37" s="40"/>
    </row>
    <row r="38" spans="1:12" ht="20.25">
      <c r="A38" s="141"/>
      <c r="B38" s="61">
        <v>2</v>
      </c>
      <c r="C38" s="82" t="s">
        <v>150</v>
      </c>
      <c r="D38" s="87" t="s">
        <v>151</v>
      </c>
      <c r="E38" s="88"/>
      <c r="F38" s="84" t="s">
        <v>96</v>
      </c>
      <c r="G38" s="89">
        <v>35.25</v>
      </c>
      <c r="H38" s="86">
        <v>8</v>
      </c>
      <c r="I38" s="31"/>
      <c r="J38" s="31"/>
      <c r="K38" s="31"/>
      <c r="L38" s="41"/>
    </row>
    <row r="39" spans="1:12" ht="20.25">
      <c r="A39" s="141"/>
      <c r="B39" s="61">
        <v>3</v>
      </c>
      <c r="C39" s="82" t="s">
        <v>152</v>
      </c>
      <c r="D39" s="48">
        <v>2011</v>
      </c>
      <c r="E39" s="48"/>
      <c r="F39" s="84" t="s">
        <v>153</v>
      </c>
      <c r="G39" s="89" t="s">
        <v>154</v>
      </c>
      <c r="H39" s="86">
        <v>8</v>
      </c>
      <c r="I39" s="31"/>
      <c r="J39" s="31"/>
      <c r="K39" s="31"/>
      <c r="L39" s="41"/>
    </row>
    <row r="40" spans="1:12" ht="20.25">
      <c r="A40" s="141"/>
      <c r="B40" s="61">
        <v>4</v>
      </c>
      <c r="C40" s="82" t="s">
        <v>155</v>
      </c>
      <c r="D40" s="90">
        <v>2012</v>
      </c>
      <c r="E40" s="91"/>
      <c r="F40" s="84" t="s">
        <v>91</v>
      </c>
      <c r="G40" s="85">
        <v>37.950000000000003</v>
      </c>
      <c r="H40" s="92">
        <v>8</v>
      </c>
      <c r="I40" s="31"/>
      <c r="J40" s="31"/>
      <c r="K40" s="31"/>
      <c r="L40" s="41"/>
    </row>
    <row r="41" spans="1:12" ht="20.25">
      <c r="A41" s="142"/>
      <c r="B41" s="62">
        <v>5</v>
      </c>
      <c r="C41" s="82" t="s">
        <v>156</v>
      </c>
      <c r="D41" s="83">
        <v>2012</v>
      </c>
      <c r="E41" s="83"/>
      <c r="F41" s="84" t="s">
        <v>104</v>
      </c>
      <c r="G41" s="85">
        <v>46.95</v>
      </c>
      <c r="H41" s="86">
        <v>6</v>
      </c>
      <c r="I41" s="32"/>
      <c r="J41" s="32"/>
      <c r="K41" s="32"/>
      <c r="L41" s="42"/>
    </row>
    <row r="42" spans="1:12" ht="21" thickBot="1">
      <c r="A42" s="143"/>
      <c r="B42" s="63">
        <v>6</v>
      </c>
      <c r="C42" s="82" t="s">
        <v>157</v>
      </c>
      <c r="D42" s="93">
        <v>2012</v>
      </c>
      <c r="E42" s="83"/>
      <c r="F42" s="84" t="s">
        <v>153</v>
      </c>
      <c r="G42" s="85">
        <v>36.65</v>
      </c>
      <c r="H42" s="83">
        <v>8</v>
      </c>
      <c r="I42" s="33"/>
      <c r="J42" s="33"/>
      <c r="K42" s="33"/>
      <c r="L42" s="45"/>
    </row>
    <row r="43" spans="1:12" ht="20.25">
      <c r="A43" s="140">
        <v>7</v>
      </c>
      <c r="B43" s="60">
        <v>1</v>
      </c>
      <c r="C43" s="82" t="s">
        <v>158</v>
      </c>
      <c r="D43" s="93">
        <v>2012</v>
      </c>
      <c r="E43" s="84"/>
      <c r="F43" s="84" t="s">
        <v>153</v>
      </c>
      <c r="G43" s="94">
        <v>52.95</v>
      </c>
      <c r="H43" s="95">
        <v>8</v>
      </c>
      <c r="I43" s="30"/>
      <c r="J43" s="30"/>
      <c r="K43" s="30"/>
      <c r="L43" s="40"/>
    </row>
    <row r="44" spans="1:12" ht="20.25">
      <c r="A44" s="141"/>
      <c r="B44" s="61">
        <v>2</v>
      </c>
      <c r="C44" s="82" t="s">
        <v>159</v>
      </c>
      <c r="D44" s="83">
        <v>2008</v>
      </c>
      <c r="E44" s="83"/>
      <c r="F44" s="84" t="s">
        <v>104</v>
      </c>
      <c r="G44" s="85">
        <v>43.7</v>
      </c>
      <c r="H44" s="86">
        <v>12</v>
      </c>
      <c r="I44" s="31"/>
      <c r="J44" s="31"/>
      <c r="K44" s="31"/>
      <c r="L44" s="41"/>
    </row>
    <row r="45" spans="1:12" ht="20.25">
      <c r="A45" s="141"/>
      <c r="B45" s="61">
        <v>3</v>
      </c>
      <c r="C45" s="82" t="s">
        <v>160</v>
      </c>
      <c r="D45" s="96">
        <v>2010</v>
      </c>
      <c r="E45" s="48"/>
      <c r="F45" s="84" t="s">
        <v>96</v>
      </c>
      <c r="G45" s="85">
        <v>46.7</v>
      </c>
      <c r="H45" s="86">
        <v>12</v>
      </c>
      <c r="I45" s="31"/>
      <c r="J45" s="31"/>
      <c r="K45" s="31"/>
      <c r="L45" s="41"/>
    </row>
    <row r="46" spans="1:12" ht="20.25">
      <c r="A46" s="141"/>
      <c r="B46" s="61">
        <v>4</v>
      </c>
      <c r="C46" s="82" t="s">
        <v>161</v>
      </c>
      <c r="D46" s="83">
        <v>2008</v>
      </c>
      <c r="E46" s="83"/>
      <c r="F46" s="84" t="s">
        <v>104</v>
      </c>
      <c r="G46" s="85">
        <v>53</v>
      </c>
      <c r="H46" s="86">
        <v>12</v>
      </c>
      <c r="I46" s="31"/>
      <c r="J46" s="31"/>
      <c r="K46" s="31"/>
      <c r="L46" s="41"/>
    </row>
    <row r="47" spans="1:12" ht="20.25">
      <c r="A47" s="142"/>
      <c r="B47" s="62">
        <v>5</v>
      </c>
      <c r="C47" s="82" t="s">
        <v>162</v>
      </c>
      <c r="D47" s="48">
        <v>2008</v>
      </c>
      <c r="E47" s="48">
        <v>1</v>
      </c>
      <c r="F47" s="84" t="s">
        <v>153</v>
      </c>
      <c r="G47" s="89">
        <v>55.4</v>
      </c>
      <c r="H47" s="86">
        <v>16</v>
      </c>
      <c r="I47" s="32"/>
      <c r="J47" s="32"/>
      <c r="K47" s="32"/>
      <c r="L47" s="42"/>
    </row>
    <row r="48" spans="1:12" ht="21" thickBot="1">
      <c r="A48" s="143"/>
      <c r="B48" s="63">
        <v>6</v>
      </c>
      <c r="C48" s="82" t="s">
        <v>163</v>
      </c>
      <c r="D48" s="83">
        <v>2008</v>
      </c>
      <c r="E48" s="83"/>
      <c r="F48" s="84" t="s">
        <v>104</v>
      </c>
      <c r="G48" s="85">
        <v>55.05</v>
      </c>
      <c r="H48" s="86">
        <v>12</v>
      </c>
      <c r="I48" s="33"/>
      <c r="J48" s="33"/>
      <c r="K48" s="33"/>
      <c r="L48" s="45"/>
    </row>
    <row r="49" spans="1:12" ht="20.25">
      <c r="A49" s="140">
        <v>8</v>
      </c>
      <c r="B49" s="60">
        <v>1</v>
      </c>
      <c r="C49" s="75"/>
      <c r="D49" s="59"/>
      <c r="E49" s="39"/>
      <c r="F49" s="39"/>
      <c r="G49" s="39"/>
      <c r="H49" s="39"/>
      <c r="I49" s="30"/>
      <c r="J49" s="30"/>
      <c r="K49" s="30"/>
      <c r="L49" s="40"/>
    </row>
    <row r="50" spans="1:12" ht="20.25">
      <c r="A50" s="141"/>
      <c r="B50" s="61">
        <v>2</v>
      </c>
      <c r="C50" s="82" t="s">
        <v>164</v>
      </c>
      <c r="D50" s="93">
        <v>2009</v>
      </c>
      <c r="E50" s="84"/>
      <c r="F50" s="84" t="s">
        <v>153</v>
      </c>
      <c r="G50" s="85">
        <v>62.9</v>
      </c>
      <c r="H50" s="97">
        <v>16</v>
      </c>
      <c r="I50" s="31"/>
      <c r="J50" s="31"/>
      <c r="K50" s="31"/>
      <c r="L50" s="41"/>
    </row>
    <row r="51" spans="1:12" ht="20.25">
      <c r="A51" s="141"/>
      <c r="B51" s="61">
        <v>3</v>
      </c>
      <c r="C51" s="82" t="s">
        <v>165</v>
      </c>
      <c r="D51" s="90">
        <v>2010</v>
      </c>
      <c r="E51" s="83"/>
      <c r="F51" s="84" t="s">
        <v>153</v>
      </c>
      <c r="G51" s="85">
        <v>68.8</v>
      </c>
      <c r="H51" s="83">
        <v>12</v>
      </c>
      <c r="I51" s="31"/>
      <c r="J51" s="31"/>
      <c r="K51" s="31"/>
      <c r="L51" s="41"/>
    </row>
    <row r="52" spans="1:12" ht="20.25">
      <c r="A52" s="141"/>
      <c r="B52" s="61">
        <v>4</v>
      </c>
      <c r="C52" s="82" t="s">
        <v>166</v>
      </c>
      <c r="D52" s="93">
        <v>2007</v>
      </c>
      <c r="E52" s="83" t="s">
        <v>167</v>
      </c>
      <c r="F52" s="84" t="s">
        <v>153</v>
      </c>
      <c r="G52" s="85">
        <v>83.1</v>
      </c>
      <c r="H52" s="83">
        <v>16</v>
      </c>
      <c r="I52" s="31"/>
      <c r="J52" s="31"/>
      <c r="K52" s="31"/>
      <c r="L52" s="41"/>
    </row>
    <row r="53" spans="1:12" ht="20.25">
      <c r="A53" s="142"/>
      <c r="B53" s="62">
        <v>5</v>
      </c>
      <c r="C53" s="82" t="s">
        <v>168</v>
      </c>
      <c r="D53" s="87" t="s">
        <v>169</v>
      </c>
      <c r="E53" s="88"/>
      <c r="F53" s="84" t="s">
        <v>96</v>
      </c>
      <c r="G53" s="98">
        <v>55.35</v>
      </c>
      <c r="H53" s="99">
        <v>16</v>
      </c>
      <c r="I53" s="32"/>
      <c r="J53" s="32"/>
      <c r="K53" s="32"/>
      <c r="L53" s="42"/>
    </row>
    <row r="54" spans="1:12" ht="21.75" thickBot="1">
      <c r="A54" s="143"/>
      <c r="B54" s="63">
        <v>6</v>
      </c>
      <c r="C54" s="65"/>
      <c r="D54" s="43"/>
      <c r="E54" s="43"/>
      <c r="F54" s="43"/>
      <c r="G54" s="44"/>
      <c r="H54" s="43"/>
      <c r="I54" s="33"/>
      <c r="J54" s="33"/>
      <c r="K54" s="33"/>
      <c r="L54" s="45"/>
    </row>
  </sheetData>
  <mergeCells count="23">
    <mergeCell ref="C1:L1"/>
    <mergeCell ref="C2:L2"/>
    <mergeCell ref="C3:L3"/>
    <mergeCell ref="C4:L4"/>
    <mergeCell ref="C5:C6"/>
    <mergeCell ref="D5:D6"/>
    <mergeCell ref="E5:E6"/>
    <mergeCell ref="F5:F6"/>
    <mergeCell ref="G5:G6"/>
    <mergeCell ref="H5:H6"/>
    <mergeCell ref="I5:I6"/>
    <mergeCell ref="J5:K5"/>
    <mergeCell ref="L5:L6"/>
    <mergeCell ref="A43:A48"/>
    <mergeCell ref="A49:A54"/>
    <mergeCell ref="A5:A6"/>
    <mergeCell ref="B5:B6"/>
    <mergeCell ref="A7:A12"/>
    <mergeCell ref="A13:A18"/>
    <mergeCell ref="A37:A42"/>
    <mergeCell ref="A19:A24"/>
    <mergeCell ref="A25:A30"/>
    <mergeCell ref="A31:A36"/>
  </mergeCells>
  <pageMargins left="0.23622047244094491" right="0.23622047244094491" top="0.19685039370078741" bottom="0.19685039370078741" header="0.31496062992125984" footer="0.31496062992125984"/>
  <pageSetup paperSize="9" orientation="landscape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85" zoomScaleSheetLayoutView="85" workbookViewId="0">
      <selection activeCell="I40" sqref="I40"/>
    </sheetView>
  </sheetViews>
  <sheetFormatPr defaultRowHeight="15"/>
  <cols>
    <col min="1" max="1" width="7.7109375" customWidth="1"/>
    <col min="2" max="2" width="24.85546875" customWidth="1"/>
    <col min="3" max="3" width="7.7109375" style="23" customWidth="1"/>
    <col min="4" max="4" width="9.7109375" customWidth="1"/>
    <col min="5" max="5" width="20.7109375" customWidth="1"/>
    <col min="7" max="9" width="7.7109375" customWidth="1"/>
    <col min="10" max="10" width="8.7109375" customWidth="1"/>
    <col min="11" max="12" width="7.7109375" customWidth="1"/>
    <col min="13" max="14" width="9.7109375" style="2" customWidth="1"/>
    <col min="15" max="16" width="10.7109375" customWidth="1"/>
  </cols>
  <sheetData>
    <row r="1" spans="1:16">
      <c r="A1" s="137" t="s">
        <v>27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16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>
      <c r="N3" s="138" t="s">
        <v>29</v>
      </c>
      <c r="O3" s="139"/>
      <c r="P3" s="139"/>
    </row>
    <row r="4" spans="1:16">
      <c r="N4" s="2" t="s">
        <v>30</v>
      </c>
    </row>
    <row r="5" spans="1:16" ht="15.75" thickBot="1">
      <c r="A5" s="131" t="s">
        <v>80</v>
      </c>
      <c r="B5" s="131"/>
      <c r="C5" s="137" t="s">
        <v>73</v>
      </c>
      <c r="D5" s="137"/>
      <c r="E5" s="137"/>
      <c r="F5" s="137"/>
      <c r="G5" s="137"/>
      <c r="H5" s="137"/>
      <c r="I5" s="137"/>
      <c r="J5" s="137"/>
      <c r="K5" s="137"/>
      <c r="L5" s="137"/>
    </row>
    <row r="6" spans="1:16" ht="15.75" thickBot="1">
      <c r="A6" s="131" t="s">
        <v>81</v>
      </c>
      <c r="B6" s="131"/>
      <c r="C6" s="170" t="s">
        <v>186</v>
      </c>
      <c r="D6" s="137"/>
      <c r="E6" s="137"/>
      <c r="F6" s="137"/>
      <c r="G6" s="137"/>
      <c r="H6" s="137"/>
      <c r="I6" s="137"/>
      <c r="J6" s="137"/>
      <c r="K6" s="137"/>
      <c r="L6" s="137"/>
      <c r="M6" s="171" t="s">
        <v>15</v>
      </c>
      <c r="N6" s="134"/>
      <c r="O6" s="134"/>
      <c r="P6" s="135"/>
    </row>
    <row r="7" spans="1:16" ht="15.75" thickBot="1">
      <c r="A7" s="4"/>
      <c r="B7" s="4"/>
      <c r="C7" s="137" t="s">
        <v>185</v>
      </c>
      <c r="D7" s="137"/>
      <c r="E7" s="137"/>
      <c r="F7" s="137"/>
      <c r="G7" s="137"/>
      <c r="H7" s="137"/>
      <c r="I7" s="137"/>
      <c r="J7" s="137"/>
      <c r="K7" s="137"/>
      <c r="L7" s="137"/>
      <c r="M7" s="12"/>
      <c r="N7" s="15" t="s">
        <v>18</v>
      </c>
      <c r="O7" s="16" t="s">
        <v>17</v>
      </c>
      <c r="P7" s="15" t="s">
        <v>16</v>
      </c>
    </row>
    <row r="8" spans="1:16" ht="15.75" thickBot="1">
      <c r="A8" s="5" t="s">
        <v>5</v>
      </c>
      <c r="B8" s="6" t="s">
        <v>21</v>
      </c>
      <c r="C8" s="137" t="s">
        <v>22</v>
      </c>
      <c r="D8" s="137"/>
      <c r="E8" s="137"/>
      <c r="F8" s="137"/>
      <c r="G8" s="137"/>
      <c r="H8" s="137"/>
      <c r="I8" s="137"/>
      <c r="J8" s="137"/>
      <c r="K8" s="137"/>
      <c r="L8" s="137"/>
      <c r="M8" s="13" t="s">
        <v>19</v>
      </c>
      <c r="N8" s="13">
        <v>192</v>
      </c>
      <c r="O8" s="17">
        <v>126</v>
      </c>
      <c r="P8" s="19">
        <v>75</v>
      </c>
    </row>
    <row r="9" spans="1:16">
      <c r="A9" s="7" t="s">
        <v>19</v>
      </c>
      <c r="B9" s="8">
        <v>1</v>
      </c>
      <c r="C9" s="137" t="s">
        <v>70</v>
      </c>
      <c r="D9" s="137"/>
      <c r="E9" s="137"/>
      <c r="F9" s="137"/>
      <c r="G9" s="137"/>
      <c r="H9" s="137"/>
      <c r="I9" s="137"/>
      <c r="J9" s="137"/>
      <c r="K9" s="137"/>
      <c r="L9" s="137"/>
      <c r="M9" s="14"/>
      <c r="N9" s="14">
        <v>1</v>
      </c>
      <c r="O9" s="18">
        <v>2</v>
      </c>
      <c r="P9" s="20">
        <v>3</v>
      </c>
    </row>
    <row r="10" spans="1:16" ht="15.75" thickBot="1">
      <c r="A10" s="9" t="s">
        <v>20</v>
      </c>
      <c r="B10" s="10">
        <v>0.5</v>
      </c>
      <c r="C10" s="137" t="s">
        <v>24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" t="s">
        <v>20</v>
      </c>
      <c r="N10" s="13">
        <v>110</v>
      </c>
      <c r="O10" s="17">
        <v>90</v>
      </c>
      <c r="P10" s="19">
        <v>70</v>
      </c>
    </row>
    <row r="12" spans="1:16">
      <c r="A12" s="125" t="s">
        <v>0</v>
      </c>
      <c r="B12" s="125" t="s">
        <v>1</v>
      </c>
      <c r="C12" s="125" t="s">
        <v>2</v>
      </c>
      <c r="D12" s="125" t="s">
        <v>13</v>
      </c>
      <c r="E12" s="125" t="s">
        <v>3</v>
      </c>
      <c r="F12" s="125" t="s">
        <v>4</v>
      </c>
      <c r="G12" s="125" t="s">
        <v>5</v>
      </c>
      <c r="H12" s="125" t="s">
        <v>6</v>
      </c>
      <c r="I12" s="125" t="s">
        <v>7</v>
      </c>
      <c r="J12" s="125"/>
      <c r="K12" s="125" t="s">
        <v>10</v>
      </c>
      <c r="L12" s="125" t="s">
        <v>9</v>
      </c>
      <c r="M12" s="126" t="s">
        <v>11</v>
      </c>
      <c r="N12" s="125" t="s">
        <v>14</v>
      </c>
      <c r="O12" s="125" t="s">
        <v>12</v>
      </c>
      <c r="P12" s="125"/>
    </row>
    <row r="13" spans="1:16" ht="37.9" customHeight="1">
      <c r="A13" s="125"/>
      <c r="B13" s="125"/>
      <c r="C13" s="125"/>
      <c r="D13" s="125"/>
      <c r="E13" s="125"/>
      <c r="F13" s="125"/>
      <c r="G13" s="125"/>
      <c r="H13" s="125"/>
      <c r="I13" s="1" t="s">
        <v>8</v>
      </c>
      <c r="J13" s="1" t="s">
        <v>9</v>
      </c>
      <c r="K13" s="125"/>
      <c r="L13" s="125"/>
      <c r="M13" s="126"/>
      <c r="N13" s="125"/>
      <c r="O13" s="125"/>
      <c r="P13" s="125"/>
    </row>
    <row r="14" spans="1:16">
      <c r="A14" s="21">
        <v>1</v>
      </c>
      <c r="B14" s="3" t="s">
        <v>92</v>
      </c>
      <c r="C14" s="46">
        <v>2008</v>
      </c>
      <c r="D14" s="21">
        <v>1</v>
      </c>
      <c r="E14" s="21" t="s">
        <v>94</v>
      </c>
      <c r="F14" s="21">
        <v>62.05</v>
      </c>
      <c r="G14" s="21">
        <v>24</v>
      </c>
      <c r="H14" s="21">
        <v>61</v>
      </c>
      <c r="I14" s="21">
        <v>115</v>
      </c>
      <c r="J14" s="21">
        <f>+I14/2</f>
        <v>57.5</v>
      </c>
      <c r="K14" s="21">
        <f>H14+J14</f>
        <v>118.5</v>
      </c>
      <c r="L14" s="21">
        <f>IF(G14=32,K14*1,K14*0.5)</f>
        <v>59.25</v>
      </c>
      <c r="M14" s="22"/>
      <c r="N14" s="22">
        <v>1</v>
      </c>
      <c r="O14" s="168" t="s">
        <v>93</v>
      </c>
      <c r="P14" s="169" t="s">
        <v>93</v>
      </c>
    </row>
    <row r="15" spans="1:16" s="108" customFormat="1">
      <c r="A15" s="110"/>
      <c r="B15" s="105"/>
      <c r="C15" s="112"/>
      <c r="D15" s="110"/>
      <c r="E15" s="110"/>
      <c r="F15" s="110"/>
      <c r="G15" s="110"/>
      <c r="H15" s="110"/>
      <c r="I15" s="110"/>
      <c r="J15" s="110"/>
      <c r="K15" s="110"/>
      <c r="L15" s="110"/>
      <c r="M15" s="104"/>
      <c r="N15" s="104"/>
      <c r="O15" s="105"/>
      <c r="P15" s="105"/>
    </row>
    <row r="16" spans="1:16" s="108" customFormat="1" ht="15.75" thickBot="1">
      <c r="A16" s="110"/>
      <c r="B16" s="105"/>
      <c r="C16" s="112"/>
      <c r="D16" s="110"/>
      <c r="E16" s="110"/>
      <c r="F16" s="110"/>
      <c r="G16" s="110"/>
      <c r="H16" s="110"/>
      <c r="I16" s="110"/>
      <c r="J16" s="110"/>
      <c r="K16" s="110"/>
      <c r="L16" s="110"/>
      <c r="M16" s="116"/>
      <c r="N16" s="116"/>
      <c r="O16" s="117"/>
      <c r="P16" s="117"/>
    </row>
    <row r="17" spans="1:16">
      <c r="A17" s="4"/>
      <c r="B17" s="4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2"/>
      <c r="N17" s="15" t="s">
        <v>18</v>
      </c>
      <c r="O17" s="16" t="s">
        <v>17</v>
      </c>
      <c r="P17" s="15" t="s">
        <v>16</v>
      </c>
    </row>
    <row r="18" spans="1:16" ht="15.75" thickBot="1">
      <c r="A18" s="4"/>
      <c r="B18" s="4"/>
      <c r="C18" s="137" t="s">
        <v>22</v>
      </c>
      <c r="D18" s="137"/>
      <c r="E18" s="137"/>
      <c r="F18" s="137"/>
      <c r="G18" s="137"/>
      <c r="H18" s="137"/>
      <c r="I18" s="137"/>
      <c r="J18" s="137"/>
      <c r="K18" s="137"/>
      <c r="L18" s="137"/>
      <c r="M18" s="13" t="s">
        <v>19</v>
      </c>
      <c r="N18" s="13">
        <v>210</v>
      </c>
      <c r="O18" s="17">
        <v>146</v>
      </c>
      <c r="P18" s="19">
        <v>83</v>
      </c>
    </row>
    <row r="19" spans="1:16">
      <c r="A19" s="66"/>
      <c r="B19" s="4"/>
      <c r="C19" s="137" t="s">
        <v>75</v>
      </c>
      <c r="D19" s="137"/>
      <c r="E19" s="137"/>
      <c r="F19" s="137"/>
      <c r="G19" s="137"/>
      <c r="H19" s="137"/>
      <c r="I19" s="137"/>
      <c r="J19" s="137"/>
      <c r="K19" s="137"/>
      <c r="L19" s="137"/>
      <c r="M19" s="14"/>
      <c r="N19" s="14">
        <v>1</v>
      </c>
      <c r="O19" s="18">
        <v>2</v>
      </c>
      <c r="P19" s="20">
        <v>3</v>
      </c>
    </row>
    <row r="20" spans="1:16" ht="15.75" thickBot="1">
      <c r="A20" s="66"/>
      <c r="B20" s="4"/>
      <c r="C20" s="137" t="s">
        <v>24</v>
      </c>
      <c r="D20" s="137"/>
      <c r="E20" s="137"/>
      <c r="F20" s="137"/>
      <c r="G20" s="137"/>
      <c r="H20" s="137"/>
      <c r="I20" s="137"/>
      <c r="J20" s="137"/>
      <c r="K20" s="137"/>
      <c r="L20" s="137"/>
      <c r="M20" s="13" t="s">
        <v>20</v>
      </c>
      <c r="N20" s="13">
        <v>120</v>
      </c>
      <c r="O20" s="17">
        <v>95</v>
      </c>
      <c r="P20" s="19">
        <v>75</v>
      </c>
    </row>
    <row r="21" spans="1:16">
      <c r="C21"/>
    </row>
    <row r="22" spans="1:16">
      <c r="A22" s="125" t="s">
        <v>0</v>
      </c>
      <c r="B22" s="125" t="s">
        <v>1</v>
      </c>
      <c r="C22" s="125" t="s">
        <v>2</v>
      </c>
      <c r="D22" s="125" t="s">
        <v>13</v>
      </c>
      <c r="E22" s="125" t="s">
        <v>3</v>
      </c>
      <c r="F22" s="125" t="s">
        <v>4</v>
      </c>
      <c r="G22" s="125" t="s">
        <v>5</v>
      </c>
      <c r="H22" s="125" t="s">
        <v>6</v>
      </c>
      <c r="I22" s="125" t="s">
        <v>7</v>
      </c>
      <c r="J22" s="125"/>
      <c r="K22" s="125" t="s">
        <v>10</v>
      </c>
      <c r="L22" s="125" t="s">
        <v>9</v>
      </c>
      <c r="M22" s="126" t="s">
        <v>11</v>
      </c>
      <c r="N22" s="125" t="s">
        <v>14</v>
      </c>
      <c r="O22" s="125" t="s">
        <v>12</v>
      </c>
      <c r="P22" s="125"/>
    </row>
    <row r="23" spans="1:16" ht="37.9" customHeight="1">
      <c r="A23" s="125"/>
      <c r="B23" s="125"/>
      <c r="C23" s="125"/>
      <c r="D23" s="125"/>
      <c r="E23" s="125"/>
      <c r="F23" s="125"/>
      <c r="G23" s="125"/>
      <c r="H23" s="125"/>
      <c r="I23" s="1" t="s">
        <v>8</v>
      </c>
      <c r="J23" s="1" t="s">
        <v>9</v>
      </c>
      <c r="K23" s="125"/>
      <c r="L23" s="125"/>
      <c r="M23" s="126"/>
      <c r="N23" s="125"/>
      <c r="O23" s="125"/>
      <c r="P23" s="125"/>
    </row>
    <row r="24" spans="1:16">
      <c r="A24" s="21">
        <v>1</v>
      </c>
      <c r="B24" s="3" t="s">
        <v>42</v>
      </c>
      <c r="C24" s="46">
        <v>1990</v>
      </c>
      <c r="D24" s="21"/>
      <c r="E24" s="21" t="s">
        <v>96</v>
      </c>
      <c r="F24" s="21">
        <v>66.95</v>
      </c>
      <c r="G24" s="21">
        <v>24</v>
      </c>
      <c r="H24" s="21">
        <v>35</v>
      </c>
      <c r="I24" s="21">
        <v>135</v>
      </c>
      <c r="J24" s="21">
        <f>+I24/2</f>
        <v>67.5</v>
      </c>
      <c r="K24" s="21">
        <f>H24+J24</f>
        <v>102.5</v>
      </c>
      <c r="L24" s="21">
        <f>IF(G24=32,K24*1,K24*0.5)</f>
        <v>51.25</v>
      </c>
      <c r="M24" s="21"/>
      <c r="N24" s="21">
        <v>2</v>
      </c>
      <c r="O24" s="132" t="s">
        <v>97</v>
      </c>
      <c r="P24" s="132" t="s">
        <v>97</v>
      </c>
    </row>
    <row r="25" spans="1:16">
      <c r="A25" s="21">
        <f>A24+1</f>
        <v>2</v>
      </c>
      <c r="B25" s="3" t="s">
        <v>39</v>
      </c>
      <c r="C25" s="47">
        <v>2002</v>
      </c>
      <c r="D25" s="25">
        <v>3</v>
      </c>
      <c r="E25" s="21" t="s">
        <v>107</v>
      </c>
      <c r="F25" s="21">
        <v>65.849999999999994</v>
      </c>
      <c r="G25" s="21">
        <v>24</v>
      </c>
      <c r="H25" s="21">
        <v>45</v>
      </c>
      <c r="I25" s="21">
        <v>80</v>
      </c>
      <c r="J25" s="21">
        <f>+I25/2</f>
        <v>40</v>
      </c>
      <c r="K25" s="21">
        <f>H25+J25</f>
        <v>85</v>
      </c>
      <c r="L25" s="21">
        <f>IF(G25=32,K25*1,K25*0.5)</f>
        <v>42.5</v>
      </c>
      <c r="M25" s="21"/>
      <c r="N25" s="21">
        <v>3</v>
      </c>
      <c r="O25" s="132" t="s">
        <v>108</v>
      </c>
      <c r="P25" s="132" t="s">
        <v>108</v>
      </c>
    </row>
    <row r="26" spans="1:16">
      <c r="A26" s="21">
        <f t="shared" ref="A26" si="0">A25+1</f>
        <v>3</v>
      </c>
      <c r="B26" s="3" t="s">
        <v>178</v>
      </c>
      <c r="C26" s="21">
        <v>2005</v>
      </c>
      <c r="D26" s="21">
        <v>1</v>
      </c>
      <c r="E26" s="21" t="s">
        <v>91</v>
      </c>
      <c r="F26" s="21">
        <v>66.5</v>
      </c>
      <c r="G26" s="21">
        <v>24</v>
      </c>
      <c r="H26" s="21">
        <v>40</v>
      </c>
      <c r="I26" s="21">
        <v>80</v>
      </c>
      <c r="J26" s="21">
        <f>+I26/2</f>
        <v>40</v>
      </c>
      <c r="K26" s="21">
        <f>H26+J26</f>
        <v>80</v>
      </c>
      <c r="L26" s="21">
        <f>IF(G26=32,K26*1,K26*0.5)</f>
        <v>40</v>
      </c>
      <c r="M26" s="21"/>
      <c r="N26" s="21">
        <v>3</v>
      </c>
      <c r="O26" s="132" t="s">
        <v>179</v>
      </c>
      <c r="P26" s="132"/>
    </row>
    <row r="27" spans="1:16" s="108" customFormat="1">
      <c r="C27" s="23"/>
      <c r="M27" s="2"/>
      <c r="N27" s="2"/>
    </row>
    <row r="28" spans="1:16" s="108" customFormat="1">
      <c r="C28" s="23"/>
      <c r="M28" s="2"/>
      <c r="N28" s="2"/>
    </row>
    <row r="31" spans="1:16">
      <c r="A31" s="131" t="s">
        <v>113</v>
      </c>
      <c r="B31" s="131"/>
      <c r="C31" s="131"/>
      <c r="D31" s="131"/>
      <c r="E31" s="131"/>
      <c r="I31" s="131" t="s">
        <v>114</v>
      </c>
      <c r="J31" s="131"/>
      <c r="K31" s="131"/>
      <c r="L31" s="131"/>
      <c r="M31" s="131"/>
      <c r="N31" s="131"/>
      <c r="O31" s="131"/>
      <c r="P31" s="131"/>
    </row>
  </sheetData>
  <sortState ref="B14:L18">
    <sortCondition descending="1" ref="L14:L18"/>
  </sortState>
  <mergeCells count="50">
    <mergeCell ref="M6:P6"/>
    <mergeCell ref="F12:F13"/>
    <mergeCell ref="A12:A13"/>
    <mergeCell ref="B12:B13"/>
    <mergeCell ref="C12:C13"/>
    <mergeCell ref="D12:D13"/>
    <mergeCell ref="E12:E13"/>
    <mergeCell ref="A6:B6"/>
    <mergeCell ref="C7:L7"/>
    <mergeCell ref="C8:L8"/>
    <mergeCell ref="C9:L9"/>
    <mergeCell ref="C10:L10"/>
    <mergeCell ref="C6:L6"/>
    <mergeCell ref="A1:P1"/>
    <mergeCell ref="A2:P2"/>
    <mergeCell ref="N3:P3"/>
    <mergeCell ref="A5:B5"/>
    <mergeCell ref="C5:L5"/>
    <mergeCell ref="N12:N13"/>
    <mergeCell ref="O12:P13"/>
    <mergeCell ref="O14:P14"/>
    <mergeCell ref="G12:G13"/>
    <mergeCell ref="H12:H13"/>
    <mergeCell ref="I12:J12"/>
    <mergeCell ref="K12:K13"/>
    <mergeCell ref="L12:L13"/>
    <mergeCell ref="M12:M13"/>
    <mergeCell ref="C17:L17"/>
    <mergeCell ref="C18:L18"/>
    <mergeCell ref="E22:E23"/>
    <mergeCell ref="F22:F23"/>
    <mergeCell ref="G22:G23"/>
    <mergeCell ref="H22:H23"/>
    <mergeCell ref="I22:J22"/>
    <mergeCell ref="C19:L19"/>
    <mergeCell ref="C20:L20"/>
    <mergeCell ref="O25:P25"/>
    <mergeCell ref="O26:P26"/>
    <mergeCell ref="A31:E31"/>
    <mergeCell ref="I31:P31"/>
    <mergeCell ref="M22:M23"/>
    <mergeCell ref="N22:N23"/>
    <mergeCell ref="O22:P23"/>
    <mergeCell ref="O24:P24"/>
    <mergeCell ref="A22:A23"/>
    <mergeCell ref="B22:B23"/>
    <mergeCell ref="C22:C23"/>
    <mergeCell ref="D22:D23"/>
    <mergeCell ref="K22:K23"/>
    <mergeCell ref="L22:L23"/>
  </mergeCells>
  <pageMargins left="0.7" right="0.7" top="0.75" bottom="0.75" header="0.3" footer="0.3"/>
  <pageSetup paperSize="9" scale="78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view="pageBreakPreview" zoomScale="85" zoomScaleSheetLayoutView="85" workbookViewId="0">
      <selection activeCell="U13" sqref="U13"/>
    </sheetView>
  </sheetViews>
  <sheetFormatPr defaultRowHeight="15"/>
  <cols>
    <col min="1" max="1" width="7.7109375" customWidth="1"/>
    <col min="2" max="2" width="20.42578125" customWidth="1"/>
    <col min="3" max="3" width="7.7109375" customWidth="1"/>
    <col min="4" max="4" width="9.7109375" customWidth="1"/>
    <col min="5" max="5" width="20.7109375" customWidth="1"/>
    <col min="7" max="9" width="7.7109375" customWidth="1"/>
    <col min="10" max="10" width="8.7109375" customWidth="1"/>
    <col min="11" max="12" width="7.7109375" customWidth="1"/>
    <col min="13" max="14" width="9.7109375" style="2" customWidth="1"/>
    <col min="15" max="16" width="10.7109375" customWidth="1"/>
  </cols>
  <sheetData>
    <row r="1" spans="1:16">
      <c r="A1" s="137" t="s">
        <v>27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16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>
      <c r="N3" s="138" t="s">
        <v>29</v>
      </c>
      <c r="O3" s="139"/>
      <c r="P3" s="139"/>
    </row>
    <row r="4" spans="1:16">
      <c r="N4" s="2" t="s">
        <v>30</v>
      </c>
    </row>
    <row r="5" spans="1:16" ht="15.75" thickBot="1">
      <c r="A5" s="131" t="s">
        <v>80</v>
      </c>
      <c r="B5" s="131"/>
      <c r="C5" s="137" t="s">
        <v>73</v>
      </c>
      <c r="D5" s="137"/>
      <c r="E5" s="137"/>
      <c r="F5" s="137"/>
      <c r="G5" s="137"/>
      <c r="H5" s="137"/>
      <c r="I5" s="137"/>
      <c r="J5" s="137"/>
      <c r="K5" s="137"/>
      <c r="L5" s="137"/>
    </row>
    <row r="6" spans="1:16" ht="15.75" thickBot="1">
      <c r="A6" s="131" t="s">
        <v>81</v>
      </c>
      <c r="B6" s="131"/>
      <c r="C6" s="170" t="s">
        <v>186</v>
      </c>
      <c r="D6" s="137"/>
      <c r="E6" s="137"/>
      <c r="F6" s="137"/>
      <c r="G6" s="137"/>
      <c r="H6" s="137"/>
      <c r="I6" s="137"/>
      <c r="J6" s="137"/>
      <c r="K6" s="137"/>
      <c r="L6" s="137"/>
      <c r="M6" s="171" t="s">
        <v>15</v>
      </c>
      <c r="N6" s="134"/>
      <c r="O6" s="134"/>
      <c r="P6" s="135"/>
    </row>
    <row r="7" spans="1:16" ht="15.75" thickBot="1">
      <c r="A7" s="4"/>
      <c r="B7" s="4"/>
      <c r="C7" s="137" t="s">
        <v>185</v>
      </c>
      <c r="D7" s="137"/>
      <c r="E7" s="137"/>
      <c r="F7" s="137"/>
      <c r="G7" s="137"/>
      <c r="H7" s="137"/>
      <c r="I7" s="137"/>
      <c r="J7" s="137"/>
      <c r="K7" s="137"/>
      <c r="L7" s="137"/>
      <c r="M7" s="12"/>
      <c r="N7" s="15" t="s">
        <v>18</v>
      </c>
      <c r="O7" s="16" t="s">
        <v>17</v>
      </c>
      <c r="P7" s="15" t="s">
        <v>16</v>
      </c>
    </row>
    <row r="8" spans="1:16" ht="15.75" thickBot="1">
      <c r="A8" s="5" t="s">
        <v>5</v>
      </c>
      <c r="B8" s="6" t="s">
        <v>21</v>
      </c>
      <c r="C8" s="137" t="s">
        <v>22</v>
      </c>
      <c r="D8" s="137"/>
      <c r="E8" s="137"/>
      <c r="F8" s="137"/>
      <c r="G8" s="137"/>
      <c r="H8" s="137"/>
      <c r="I8" s="137"/>
      <c r="J8" s="137"/>
      <c r="K8" s="137"/>
      <c r="L8" s="137"/>
      <c r="M8" s="13" t="s">
        <v>19</v>
      </c>
      <c r="N8" s="13">
        <v>222</v>
      </c>
      <c r="O8" s="17">
        <v>162</v>
      </c>
      <c r="P8" s="19">
        <v>95</v>
      </c>
    </row>
    <row r="9" spans="1:16">
      <c r="A9" s="7" t="s">
        <v>19</v>
      </c>
      <c r="B9" s="8">
        <v>1</v>
      </c>
      <c r="C9" s="137" t="s">
        <v>76</v>
      </c>
      <c r="D9" s="137"/>
      <c r="E9" s="137"/>
      <c r="F9" s="137"/>
      <c r="G9" s="137"/>
      <c r="H9" s="137"/>
      <c r="I9" s="137"/>
      <c r="J9" s="137"/>
      <c r="K9" s="137"/>
      <c r="L9" s="137"/>
      <c r="M9" s="14"/>
      <c r="N9" s="14">
        <v>1</v>
      </c>
      <c r="O9" s="18">
        <v>2</v>
      </c>
      <c r="P9" s="20">
        <v>3</v>
      </c>
    </row>
    <row r="10" spans="1:16" ht="15.75" thickBot="1">
      <c r="A10" s="9" t="s">
        <v>20</v>
      </c>
      <c r="B10" s="10">
        <v>0.5</v>
      </c>
      <c r="C10" s="137" t="s">
        <v>24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" t="s">
        <v>20</v>
      </c>
      <c r="N10" s="13">
        <v>130</v>
      </c>
      <c r="O10" s="17">
        <v>105</v>
      </c>
      <c r="P10" s="19">
        <v>80</v>
      </c>
    </row>
    <row r="12" spans="1:16">
      <c r="A12" s="125" t="s">
        <v>0</v>
      </c>
      <c r="B12" s="125" t="s">
        <v>1</v>
      </c>
      <c r="C12" s="125" t="s">
        <v>2</v>
      </c>
      <c r="D12" s="125" t="s">
        <v>13</v>
      </c>
      <c r="E12" s="125" t="s">
        <v>3</v>
      </c>
      <c r="F12" s="125" t="s">
        <v>4</v>
      </c>
      <c r="G12" s="125" t="s">
        <v>5</v>
      </c>
      <c r="H12" s="125" t="s">
        <v>6</v>
      </c>
      <c r="I12" s="125" t="s">
        <v>7</v>
      </c>
      <c r="J12" s="125"/>
      <c r="K12" s="125" t="s">
        <v>10</v>
      </c>
      <c r="L12" s="125" t="s">
        <v>9</v>
      </c>
      <c r="M12" s="126" t="s">
        <v>11</v>
      </c>
      <c r="N12" s="125" t="s">
        <v>14</v>
      </c>
      <c r="O12" s="125" t="s">
        <v>12</v>
      </c>
      <c r="P12" s="125"/>
    </row>
    <row r="13" spans="1:16" ht="37.9" customHeight="1">
      <c r="A13" s="125"/>
      <c r="B13" s="125"/>
      <c r="C13" s="125"/>
      <c r="D13" s="125"/>
      <c r="E13" s="125"/>
      <c r="F13" s="125"/>
      <c r="G13" s="125"/>
      <c r="H13" s="125"/>
      <c r="I13" s="1" t="s">
        <v>8</v>
      </c>
      <c r="J13" s="1" t="s">
        <v>9</v>
      </c>
      <c r="K13" s="125"/>
      <c r="L13" s="125"/>
      <c r="M13" s="126"/>
      <c r="N13" s="125"/>
      <c r="O13" s="125"/>
      <c r="P13" s="125"/>
    </row>
    <row r="14" spans="1:16" ht="14.45" customHeight="1">
      <c r="A14" s="21">
        <v>1</v>
      </c>
      <c r="B14" s="3" t="s">
        <v>100</v>
      </c>
      <c r="C14" s="48">
        <v>2006</v>
      </c>
      <c r="D14" s="21">
        <v>1</v>
      </c>
      <c r="E14" s="46" t="s">
        <v>177</v>
      </c>
      <c r="F14" s="21">
        <v>72.5</v>
      </c>
      <c r="G14" s="21">
        <v>32</v>
      </c>
      <c r="H14" s="21">
        <v>29</v>
      </c>
      <c r="I14" s="21">
        <v>82</v>
      </c>
      <c r="J14" s="21">
        <f t="shared" ref="J14:J18" si="0">+I14/2</f>
        <v>41</v>
      </c>
      <c r="K14" s="21">
        <f t="shared" ref="K14:K18" si="1">H14+J14</f>
        <v>70</v>
      </c>
      <c r="L14" s="21">
        <f t="shared" ref="L14:L18" si="2">IF(G14=32,K14*1,K14*0.5)</f>
        <v>70</v>
      </c>
      <c r="M14" s="21"/>
      <c r="N14" s="21"/>
      <c r="O14" s="132" t="s">
        <v>34</v>
      </c>
      <c r="P14" s="132" t="s">
        <v>34</v>
      </c>
    </row>
    <row r="15" spans="1:16" s="101" customFormat="1">
      <c r="A15" s="21">
        <f t="shared" ref="A15" si="3">A14+1</f>
        <v>2</v>
      </c>
      <c r="B15" s="103" t="s">
        <v>37</v>
      </c>
      <c r="C15" s="100">
        <v>1997</v>
      </c>
      <c r="D15" s="21">
        <v>3</v>
      </c>
      <c r="E15" s="21" t="s">
        <v>107</v>
      </c>
      <c r="F15" s="21">
        <v>71.45</v>
      </c>
      <c r="G15" s="21">
        <v>24</v>
      </c>
      <c r="H15" s="21">
        <v>68</v>
      </c>
      <c r="I15" s="21">
        <v>109</v>
      </c>
      <c r="J15" s="21">
        <f t="shared" ref="J15" si="4">+I15/2</f>
        <v>54.5</v>
      </c>
      <c r="K15" s="21">
        <f t="shared" ref="K15" si="5">H15+J15</f>
        <v>122.5</v>
      </c>
      <c r="L15" s="21">
        <f t="shared" ref="L15" si="6">IF(G15=32,K15*1,K15*0.5)</f>
        <v>61.25</v>
      </c>
      <c r="M15" s="21"/>
      <c r="N15" s="21">
        <v>2</v>
      </c>
      <c r="O15" s="132" t="s">
        <v>108</v>
      </c>
      <c r="P15" s="132" t="s">
        <v>108</v>
      </c>
    </row>
    <row r="16" spans="1:16" ht="14.45" customHeight="1">
      <c r="A16" s="21">
        <v>3</v>
      </c>
      <c r="B16" s="3" t="s">
        <v>101</v>
      </c>
      <c r="C16" s="48">
        <v>1981</v>
      </c>
      <c r="D16" s="25">
        <v>1</v>
      </c>
      <c r="E16" s="46" t="s">
        <v>177</v>
      </c>
      <c r="F16" s="21">
        <v>69.900000000000006</v>
      </c>
      <c r="G16" s="21">
        <v>24</v>
      </c>
      <c r="H16" s="21">
        <v>75</v>
      </c>
      <c r="I16" s="21">
        <v>93</v>
      </c>
      <c r="J16" s="21">
        <f t="shared" si="0"/>
        <v>46.5</v>
      </c>
      <c r="K16" s="21">
        <f t="shared" si="1"/>
        <v>121.5</v>
      </c>
      <c r="L16" s="21">
        <f t="shared" si="2"/>
        <v>60.75</v>
      </c>
      <c r="M16" s="21"/>
      <c r="N16" s="21">
        <v>2</v>
      </c>
      <c r="O16" s="132" t="s">
        <v>34</v>
      </c>
      <c r="P16" s="132" t="s">
        <v>34</v>
      </c>
    </row>
    <row r="17" spans="1:16" s="101" customFormat="1">
      <c r="A17" s="21">
        <v>4</v>
      </c>
      <c r="B17" s="36" t="s">
        <v>115</v>
      </c>
      <c r="C17" s="49">
        <v>2002</v>
      </c>
      <c r="D17" s="21"/>
      <c r="E17" s="21" t="s">
        <v>94</v>
      </c>
      <c r="F17" s="21">
        <v>71.8</v>
      </c>
      <c r="G17" s="21">
        <v>24</v>
      </c>
      <c r="H17" s="21">
        <v>78</v>
      </c>
      <c r="I17" s="21">
        <v>68</v>
      </c>
      <c r="J17" s="21">
        <f t="shared" ref="J17" si="7">+I17/2</f>
        <v>34</v>
      </c>
      <c r="K17" s="21">
        <f t="shared" ref="K17" si="8">H17+J17</f>
        <v>112</v>
      </c>
      <c r="L17" s="21">
        <f t="shared" ref="L17" si="9">IF(G17=32,K17*1,K17*0.5)</f>
        <v>56</v>
      </c>
      <c r="M17" s="22"/>
      <c r="N17" s="22">
        <v>2</v>
      </c>
      <c r="O17" s="132" t="s">
        <v>93</v>
      </c>
      <c r="P17" s="132"/>
    </row>
    <row r="18" spans="1:16">
      <c r="A18" s="21">
        <v>5</v>
      </c>
      <c r="B18" s="3" t="s">
        <v>40</v>
      </c>
      <c r="C18" s="47">
        <v>2004</v>
      </c>
      <c r="D18" s="25">
        <v>3</v>
      </c>
      <c r="E18" s="21" t="s">
        <v>107</v>
      </c>
      <c r="F18" s="21">
        <v>72.05</v>
      </c>
      <c r="G18" s="21">
        <v>24</v>
      </c>
      <c r="H18" s="21">
        <v>44</v>
      </c>
      <c r="I18" s="21">
        <v>83</v>
      </c>
      <c r="J18" s="21">
        <f t="shared" si="0"/>
        <v>41.5</v>
      </c>
      <c r="K18" s="21">
        <f t="shared" si="1"/>
        <v>85.5</v>
      </c>
      <c r="L18" s="21">
        <f t="shared" si="2"/>
        <v>42.75</v>
      </c>
      <c r="M18" s="21"/>
      <c r="N18" s="21">
        <v>3</v>
      </c>
      <c r="O18" s="132" t="s">
        <v>108</v>
      </c>
      <c r="P18" s="132" t="s">
        <v>108</v>
      </c>
    </row>
    <row r="19" spans="1:16" s="101" customFormat="1" ht="14.45" customHeight="1">
      <c r="A19" s="21">
        <v>6</v>
      </c>
      <c r="B19" s="103" t="s">
        <v>95</v>
      </c>
      <c r="C19" s="46">
        <v>1980</v>
      </c>
      <c r="D19" s="21"/>
      <c r="E19" s="21" t="s">
        <v>96</v>
      </c>
      <c r="F19" s="21">
        <v>71.95</v>
      </c>
      <c r="G19" s="21">
        <v>24</v>
      </c>
      <c r="H19" s="21">
        <v>15</v>
      </c>
      <c r="I19" s="21">
        <v>50</v>
      </c>
      <c r="J19" s="21">
        <f t="shared" ref="J19" si="10">+I19/2</f>
        <v>25</v>
      </c>
      <c r="K19" s="21">
        <f t="shared" ref="K19" si="11">H19+J19</f>
        <v>40</v>
      </c>
      <c r="L19" s="21">
        <f t="shared" ref="L19" si="12">IF(G19=32,K19*1,K19*0.5)</f>
        <v>20</v>
      </c>
      <c r="M19" s="21"/>
      <c r="N19" s="21"/>
      <c r="O19" s="132" t="s">
        <v>43</v>
      </c>
      <c r="P19" s="132" t="s">
        <v>43</v>
      </c>
    </row>
    <row r="20" spans="1:16" ht="15.75" thickBot="1"/>
    <row r="21" spans="1:16" ht="15.75" thickBot="1">
      <c r="A21" s="131"/>
      <c r="B21" s="131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71" t="s">
        <v>15</v>
      </c>
      <c r="N21" s="134"/>
      <c r="O21" s="134"/>
      <c r="P21" s="135"/>
    </row>
    <row r="22" spans="1:16">
      <c r="A22" s="4"/>
      <c r="B22" s="4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2"/>
      <c r="N22" s="15" t="s">
        <v>18</v>
      </c>
      <c r="O22" s="16" t="s">
        <v>17</v>
      </c>
      <c r="P22" s="15" t="s">
        <v>16</v>
      </c>
    </row>
    <row r="23" spans="1:16" ht="15.75" thickBot="1">
      <c r="A23" s="4"/>
      <c r="B23" s="4"/>
      <c r="C23" s="137" t="s">
        <v>22</v>
      </c>
      <c r="D23" s="137"/>
      <c r="E23" s="137"/>
      <c r="F23" s="137"/>
      <c r="G23" s="137"/>
      <c r="H23" s="137"/>
      <c r="I23" s="137"/>
      <c r="J23" s="137"/>
      <c r="K23" s="137"/>
      <c r="L23" s="137"/>
      <c r="M23" s="13" t="s">
        <v>19</v>
      </c>
      <c r="N23" s="13">
        <v>227</v>
      </c>
      <c r="O23" s="17">
        <v>170</v>
      </c>
      <c r="P23" s="19">
        <v>110</v>
      </c>
    </row>
    <row r="24" spans="1:16">
      <c r="A24" s="66"/>
      <c r="B24" s="4"/>
      <c r="C24" s="137" t="s">
        <v>77</v>
      </c>
      <c r="D24" s="137"/>
      <c r="E24" s="137"/>
      <c r="F24" s="137"/>
      <c r="G24" s="137"/>
      <c r="H24" s="137"/>
      <c r="I24" s="137"/>
      <c r="J24" s="137"/>
      <c r="K24" s="137"/>
      <c r="L24" s="137"/>
      <c r="M24" s="14"/>
      <c r="N24" s="14">
        <v>1</v>
      </c>
      <c r="O24" s="18">
        <v>2</v>
      </c>
      <c r="P24" s="20">
        <v>3</v>
      </c>
    </row>
    <row r="25" spans="1:16" ht="15.75" thickBot="1">
      <c r="A25" s="66"/>
      <c r="B25" s="4"/>
      <c r="C25" s="137" t="s">
        <v>24</v>
      </c>
      <c r="D25" s="137"/>
      <c r="E25" s="137"/>
      <c r="F25" s="137"/>
      <c r="G25" s="137"/>
      <c r="H25" s="137"/>
      <c r="I25" s="137"/>
      <c r="J25" s="137"/>
      <c r="K25" s="137"/>
      <c r="L25" s="137"/>
      <c r="M25" s="13" t="s">
        <v>20</v>
      </c>
      <c r="N25" s="13">
        <v>145</v>
      </c>
      <c r="O25" s="17">
        <v>115</v>
      </c>
      <c r="P25" s="19">
        <v>90</v>
      </c>
    </row>
    <row r="27" spans="1:16">
      <c r="A27" s="125" t="s">
        <v>0</v>
      </c>
      <c r="B27" s="125" t="s">
        <v>1</v>
      </c>
      <c r="C27" s="125" t="s">
        <v>2</v>
      </c>
      <c r="D27" s="125" t="s">
        <v>13</v>
      </c>
      <c r="E27" s="125" t="s">
        <v>3</v>
      </c>
      <c r="F27" s="125" t="s">
        <v>4</v>
      </c>
      <c r="G27" s="125" t="s">
        <v>5</v>
      </c>
      <c r="H27" s="125" t="s">
        <v>6</v>
      </c>
      <c r="I27" s="125" t="s">
        <v>7</v>
      </c>
      <c r="J27" s="125"/>
      <c r="K27" s="125" t="s">
        <v>10</v>
      </c>
      <c r="L27" s="125" t="s">
        <v>9</v>
      </c>
      <c r="M27" s="126" t="s">
        <v>11</v>
      </c>
      <c r="N27" s="125" t="s">
        <v>14</v>
      </c>
      <c r="O27" s="125" t="s">
        <v>12</v>
      </c>
      <c r="P27" s="125"/>
    </row>
    <row r="28" spans="1:16" ht="37.9" customHeight="1">
      <c r="A28" s="125"/>
      <c r="B28" s="125"/>
      <c r="C28" s="125"/>
      <c r="D28" s="125"/>
      <c r="E28" s="125"/>
      <c r="F28" s="125"/>
      <c r="G28" s="125"/>
      <c r="H28" s="125"/>
      <c r="I28" s="1" t="s">
        <v>8</v>
      </c>
      <c r="J28" s="1" t="s">
        <v>9</v>
      </c>
      <c r="K28" s="125"/>
      <c r="L28" s="125"/>
      <c r="M28" s="126"/>
      <c r="N28" s="125"/>
      <c r="O28" s="125"/>
      <c r="P28" s="125"/>
    </row>
    <row r="29" spans="1:16">
      <c r="A29" s="21">
        <v>1</v>
      </c>
      <c r="B29" s="3" t="s">
        <v>36</v>
      </c>
      <c r="C29" s="47">
        <v>2003</v>
      </c>
      <c r="D29" s="21">
        <v>1</v>
      </c>
      <c r="E29" s="21" t="s">
        <v>107</v>
      </c>
      <c r="F29" s="21">
        <v>76.849999999999994</v>
      </c>
      <c r="G29" s="21">
        <v>24</v>
      </c>
      <c r="H29" s="21">
        <v>93</v>
      </c>
      <c r="I29" s="21">
        <v>167</v>
      </c>
      <c r="J29" s="21">
        <f t="shared" ref="J29:J32" si="13">+I29/2</f>
        <v>83.5</v>
      </c>
      <c r="K29" s="21">
        <f t="shared" ref="K29:K32" si="14">H29+J29</f>
        <v>176.5</v>
      </c>
      <c r="L29" s="21">
        <f t="shared" ref="L29:L32" si="15">IF(G29=32,K29*1,K29*0.5)</f>
        <v>88.25</v>
      </c>
      <c r="M29" s="21"/>
      <c r="N29" s="21"/>
      <c r="O29" s="132" t="s">
        <v>108</v>
      </c>
      <c r="P29" s="132" t="s">
        <v>108</v>
      </c>
    </row>
    <row r="30" spans="1:16">
      <c r="A30" s="21">
        <f>A29+1</f>
        <v>2</v>
      </c>
      <c r="B30" s="3" t="s">
        <v>110</v>
      </c>
      <c r="C30" s="47">
        <v>1991</v>
      </c>
      <c r="D30" s="21"/>
      <c r="E30" s="21" t="s">
        <v>104</v>
      </c>
      <c r="F30" s="21">
        <v>77.150000000000006</v>
      </c>
      <c r="G30" s="21">
        <v>24</v>
      </c>
      <c r="H30" s="21">
        <v>103</v>
      </c>
      <c r="I30" s="21">
        <v>149</v>
      </c>
      <c r="J30" s="21">
        <f t="shared" si="13"/>
        <v>74.5</v>
      </c>
      <c r="K30" s="21">
        <f t="shared" si="14"/>
        <v>177.5</v>
      </c>
      <c r="L30" s="21">
        <f t="shared" si="15"/>
        <v>88.75</v>
      </c>
      <c r="M30" s="21"/>
      <c r="N30" s="21"/>
      <c r="O30" s="132" t="s">
        <v>97</v>
      </c>
      <c r="P30" s="132" t="s">
        <v>97</v>
      </c>
    </row>
    <row r="31" spans="1:16">
      <c r="A31" s="21">
        <v>3</v>
      </c>
      <c r="B31" s="69" t="s">
        <v>141</v>
      </c>
      <c r="C31" s="49">
        <v>2002</v>
      </c>
      <c r="D31" s="21">
        <v>3</v>
      </c>
      <c r="E31" s="24" t="s">
        <v>142</v>
      </c>
      <c r="F31" s="21">
        <v>76.2</v>
      </c>
      <c r="G31" s="21">
        <v>24</v>
      </c>
      <c r="H31" s="21">
        <v>61</v>
      </c>
      <c r="I31" s="21">
        <v>116</v>
      </c>
      <c r="J31" s="21">
        <f t="shared" ref="J31" si="16">+I31/2</f>
        <v>58</v>
      </c>
      <c r="K31" s="21">
        <f t="shared" ref="K31" si="17">H31+J31</f>
        <v>119</v>
      </c>
      <c r="L31" s="21">
        <f t="shared" ref="L31" si="18">IF(G31=32,K31*1,K31*0.5)</f>
        <v>59.5</v>
      </c>
      <c r="M31" s="21"/>
      <c r="N31" s="21"/>
      <c r="O31" s="132"/>
      <c r="P31" s="132"/>
    </row>
    <row r="32" spans="1:16">
      <c r="A32" s="21">
        <v>4</v>
      </c>
      <c r="B32" s="69" t="s">
        <v>144</v>
      </c>
      <c r="C32" s="49">
        <v>2001</v>
      </c>
      <c r="D32" s="21"/>
      <c r="E32" s="24" t="s">
        <v>142</v>
      </c>
      <c r="F32" s="21">
        <v>74.55</v>
      </c>
      <c r="G32" s="21">
        <v>24</v>
      </c>
      <c r="H32" s="21">
        <v>35</v>
      </c>
      <c r="I32" s="21">
        <v>70</v>
      </c>
      <c r="J32" s="21">
        <f t="shared" si="13"/>
        <v>35</v>
      </c>
      <c r="K32" s="21">
        <f t="shared" si="14"/>
        <v>70</v>
      </c>
      <c r="L32" s="21">
        <f t="shared" si="15"/>
        <v>35</v>
      </c>
      <c r="M32" s="21"/>
      <c r="N32" s="21"/>
      <c r="O32" s="132"/>
      <c r="P32" s="132"/>
    </row>
    <row r="35" spans="1:16" s="108" customFormat="1">
      <c r="M35" s="2"/>
      <c r="N35" s="2"/>
    </row>
    <row r="36" spans="1:16" s="108" customFormat="1">
      <c r="M36" s="2"/>
      <c r="N36" s="2"/>
    </row>
    <row r="37" spans="1:16">
      <c r="A37" s="131" t="s">
        <v>113</v>
      </c>
      <c r="B37" s="131"/>
      <c r="C37" s="131"/>
      <c r="D37" s="131"/>
      <c r="E37" s="131"/>
      <c r="I37" s="131" t="s">
        <v>114</v>
      </c>
      <c r="J37" s="131"/>
      <c r="K37" s="131"/>
      <c r="L37" s="131"/>
      <c r="M37" s="131"/>
      <c r="N37" s="131"/>
      <c r="O37" s="131"/>
      <c r="P37" s="131"/>
    </row>
  </sheetData>
  <sortState ref="B14:L19">
    <sortCondition descending="1" ref="L14:L19"/>
  </sortState>
  <mergeCells count="59">
    <mergeCell ref="O31:P31"/>
    <mergeCell ref="C7:L7"/>
    <mergeCell ref="C8:L8"/>
    <mergeCell ref="C9:L9"/>
    <mergeCell ref="C10:L10"/>
    <mergeCell ref="N12:N13"/>
    <mergeCell ref="O12:P13"/>
    <mergeCell ref="F12:F13"/>
    <mergeCell ref="G12:G13"/>
    <mergeCell ref="H12:H13"/>
    <mergeCell ref="I12:J12"/>
    <mergeCell ref="K12:K13"/>
    <mergeCell ref="L12:L13"/>
    <mergeCell ref="M12:M13"/>
    <mergeCell ref="N27:N28"/>
    <mergeCell ref="O27:P28"/>
    <mergeCell ref="A1:P1"/>
    <mergeCell ref="A2:P2"/>
    <mergeCell ref="N3:P3"/>
    <mergeCell ref="A5:B5"/>
    <mergeCell ref="C5:L5"/>
    <mergeCell ref="A6:B6"/>
    <mergeCell ref="C22:L22"/>
    <mergeCell ref="A21:B21"/>
    <mergeCell ref="O14:P14"/>
    <mergeCell ref="O16:P16"/>
    <mergeCell ref="O18:P18"/>
    <mergeCell ref="A12:A13"/>
    <mergeCell ref="B12:B13"/>
    <mergeCell ref="C12:C13"/>
    <mergeCell ref="D12:D13"/>
    <mergeCell ref="E12:E13"/>
    <mergeCell ref="O19:P19"/>
    <mergeCell ref="O17:P17"/>
    <mergeCell ref="O15:P15"/>
    <mergeCell ref="C25:L25"/>
    <mergeCell ref="C24:L24"/>
    <mergeCell ref="C23:L23"/>
    <mergeCell ref="H27:H28"/>
    <mergeCell ref="I27:J27"/>
    <mergeCell ref="K27:K28"/>
    <mergeCell ref="L27:L28"/>
    <mergeCell ref="G27:G28"/>
    <mergeCell ref="M27:M28"/>
    <mergeCell ref="A37:E37"/>
    <mergeCell ref="I37:P37"/>
    <mergeCell ref="C6:L6"/>
    <mergeCell ref="C21:L21"/>
    <mergeCell ref="M21:P21"/>
    <mergeCell ref="M6:P6"/>
    <mergeCell ref="O32:P32"/>
    <mergeCell ref="O30:P30"/>
    <mergeCell ref="O29:P29"/>
    <mergeCell ref="A27:A28"/>
    <mergeCell ref="B27:B28"/>
    <mergeCell ref="C27:C28"/>
    <mergeCell ref="D27:D28"/>
    <mergeCell ref="E27:E28"/>
    <mergeCell ref="F27:F28"/>
  </mergeCells>
  <pageMargins left="0.7" right="0.7" top="0.75" bottom="0.75" header="0.3" footer="0.3"/>
  <pageSetup paperSize="9" scale="8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view="pageBreakPreview" zoomScaleSheetLayoutView="100" workbookViewId="0">
      <selection activeCell="S21" sqref="S21"/>
    </sheetView>
  </sheetViews>
  <sheetFormatPr defaultRowHeight="15"/>
  <cols>
    <col min="1" max="1" width="7.7109375" customWidth="1"/>
    <col min="2" max="2" width="20.5703125" customWidth="1"/>
    <col min="3" max="3" width="7.7109375" customWidth="1"/>
    <col min="4" max="4" width="9.7109375" customWidth="1"/>
    <col min="5" max="5" width="20.7109375" customWidth="1"/>
    <col min="7" max="9" width="7.7109375" customWidth="1"/>
    <col min="10" max="10" width="8.7109375" customWidth="1"/>
    <col min="11" max="12" width="7.7109375" customWidth="1"/>
    <col min="13" max="14" width="9.7109375" style="2" customWidth="1"/>
    <col min="15" max="16" width="10.7109375" customWidth="1"/>
  </cols>
  <sheetData>
    <row r="1" spans="1:16">
      <c r="A1" s="137" t="s">
        <v>27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16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>
      <c r="N3" s="138" t="s">
        <v>29</v>
      </c>
      <c r="O3" s="139"/>
      <c r="P3" s="139"/>
    </row>
    <row r="4" spans="1:16">
      <c r="N4" s="2" t="s">
        <v>30</v>
      </c>
    </row>
    <row r="5" spans="1:16" ht="15.75" thickBot="1">
      <c r="A5" s="131" t="s">
        <v>80</v>
      </c>
      <c r="B5" s="131"/>
      <c r="C5" s="137" t="s">
        <v>73</v>
      </c>
      <c r="D5" s="137"/>
      <c r="E5" s="137"/>
      <c r="F5" s="137"/>
      <c r="G5" s="137"/>
      <c r="H5" s="137"/>
      <c r="I5" s="137"/>
      <c r="J5" s="137"/>
      <c r="K5" s="137"/>
      <c r="L5" s="137"/>
    </row>
    <row r="6" spans="1:16" ht="15.75" thickBot="1">
      <c r="A6" s="131" t="s">
        <v>81</v>
      </c>
      <c r="B6" s="131"/>
      <c r="C6" s="170" t="s">
        <v>186</v>
      </c>
      <c r="D6" s="137"/>
      <c r="E6" s="137"/>
      <c r="F6" s="137"/>
      <c r="G6" s="137"/>
      <c r="H6" s="137"/>
      <c r="I6" s="137"/>
      <c r="J6" s="137"/>
      <c r="K6" s="137"/>
      <c r="L6" s="137"/>
      <c r="M6" s="171" t="s">
        <v>15</v>
      </c>
      <c r="N6" s="134"/>
      <c r="O6" s="134"/>
      <c r="P6" s="135"/>
    </row>
    <row r="7" spans="1:16" ht="15.75" thickBot="1">
      <c r="A7" s="4"/>
      <c r="B7" s="4"/>
      <c r="C7" s="137" t="s">
        <v>185</v>
      </c>
      <c r="D7" s="137"/>
      <c r="E7" s="137"/>
      <c r="F7" s="137"/>
      <c r="G7" s="137"/>
      <c r="H7" s="137"/>
      <c r="I7" s="137"/>
      <c r="J7" s="137"/>
      <c r="K7" s="137"/>
      <c r="L7" s="137"/>
      <c r="M7" s="12"/>
      <c r="N7" s="15" t="s">
        <v>18</v>
      </c>
      <c r="O7" s="16" t="s">
        <v>17</v>
      </c>
      <c r="P7" s="15" t="s">
        <v>16</v>
      </c>
    </row>
    <row r="8" spans="1:16" ht="15.75" thickBot="1">
      <c r="A8" s="5" t="s">
        <v>5</v>
      </c>
      <c r="B8" s="6" t="s">
        <v>21</v>
      </c>
      <c r="C8" s="137" t="s">
        <v>22</v>
      </c>
      <c r="D8" s="137"/>
      <c r="E8" s="137"/>
      <c r="F8" s="137"/>
      <c r="G8" s="137"/>
      <c r="H8" s="137"/>
      <c r="I8" s="137"/>
      <c r="J8" s="137"/>
      <c r="K8" s="137"/>
      <c r="L8" s="137"/>
      <c r="M8" s="13" t="s">
        <v>19</v>
      </c>
      <c r="N8" s="13">
        <v>234</v>
      </c>
      <c r="O8" s="17">
        <v>178</v>
      </c>
      <c r="P8" s="19">
        <v>117</v>
      </c>
    </row>
    <row r="9" spans="1:16">
      <c r="A9" s="7" t="s">
        <v>19</v>
      </c>
      <c r="B9" s="8">
        <v>1</v>
      </c>
      <c r="C9" s="137" t="s">
        <v>78</v>
      </c>
      <c r="D9" s="137"/>
      <c r="E9" s="137"/>
      <c r="F9" s="137"/>
      <c r="G9" s="137"/>
      <c r="H9" s="137"/>
      <c r="I9" s="137"/>
      <c r="J9" s="137"/>
      <c r="K9" s="137"/>
      <c r="L9" s="137"/>
      <c r="M9" s="14"/>
      <c r="N9" s="14">
        <v>1</v>
      </c>
      <c r="O9" s="18">
        <v>2</v>
      </c>
      <c r="P9" s="20">
        <v>3</v>
      </c>
    </row>
    <row r="10" spans="1:16" ht="15.75" thickBot="1">
      <c r="A10" s="9" t="s">
        <v>20</v>
      </c>
      <c r="B10" s="10">
        <v>0.5</v>
      </c>
      <c r="C10" s="137" t="s">
        <v>24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" t="s">
        <v>20</v>
      </c>
      <c r="N10" s="13">
        <v>150</v>
      </c>
      <c r="O10" s="17">
        <v>120</v>
      </c>
      <c r="P10" s="19">
        <v>95</v>
      </c>
    </row>
    <row r="12" spans="1:16">
      <c r="A12" s="125" t="s">
        <v>0</v>
      </c>
      <c r="B12" s="125" t="s">
        <v>1</v>
      </c>
      <c r="C12" s="125" t="s">
        <v>2</v>
      </c>
      <c r="D12" s="125" t="s">
        <v>13</v>
      </c>
      <c r="E12" s="125" t="s">
        <v>3</v>
      </c>
      <c r="F12" s="125" t="s">
        <v>4</v>
      </c>
      <c r="G12" s="125" t="s">
        <v>5</v>
      </c>
      <c r="H12" s="125" t="s">
        <v>6</v>
      </c>
      <c r="I12" s="125" t="s">
        <v>7</v>
      </c>
      <c r="J12" s="125"/>
      <c r="K12" s="125" t="s">
        <v>10</v>
      </c>
      <c r="L12" s="125" t="s">
        <v>9</v>
      </c>
      <c r="M12" s="126" t="s">
        <v>11</v>
      </c>
      <c r="N12" s="125" t="s">
        <v>14</v>
      </c>
      <c r="O12" s="125" t="s">
        <v>12</v>
      </c>
      <c r="P12" s="125"/>
    </row>
    <row r="13" spans="1:16" ht="37.9" customHeight="1">
      <c r="A13" s="125"/>
      <c r="B13" s="125"/>
      <c r="C13" s="125"/>
      <c r="D13" s="125"/>
      <c r="E13" s="125"/>
      <c r="F13" s="125"/>
      <c r="G13" s="125"/>
      <c r="H13" s="125"/>
      <c r="I13" s="1" t="s">
        <v>8</v>
      </c>
      <c r="J13" s="1" t="s">
        <v>9</v>
      </c>
      <c r="K13" s="125"/>
      <c r="L13" s="125"/>
      <c r="M13" s="126"/>
      <c r="N13" s="125"/>
      <c r="O13" s="125"/>
      <c r="P13" s="125"/>
    </row>
    <row r="14" spans="1:16">
      <c r="A14" s="21">
        <v>1</v>
      </c>
      <c r="B14" s="3" t="s">
        <v>38</v>
      </c>
      <c r="C14" s="47">
        <v>2001</v>
      </c>
      <c r="D14" s="25">
        <v>1</v>
      </c>
      <c r="E14" s="21" t="s">
        <v>107</v>
      </c>
      <c r="F14" s="21">
        <v>82.25</v>
      </c>
      <c r="G14" s="21">
        <v>24</v>
      </c>
      <c r="H14" s="21">
        <v>103</v>
      </c>
      <c r="I14" s="21">
        <v>130</v>
      </c>
      <c r="J14" s="21">
        <f>+I14/2</f>
        <v>65</v>
      </c>
      <c r="K14" s="21">
        <f>H14+J14</f>
        <v>168</v>
      </c>
      <c r="L14" s="21">
        <f>IF(G14=32,K14*1,K14*0.5)</f>
        <v>84</v>
      </c>
      <c r="M14" s="21"/>
      <c r="N14" s="21"/>
      <c r="O14" s="132" t="s">
        <v>108</v>
      </c>
      <c r="P14" s="132" t="s">
        <v>108</v>
      </c>
    </row>
    <row r="15" spans="1:16">
      <c r="A15" s="21">
        <f>A14+1</f>
        <v>2</v>
      </c>
      <c r="B15" s="118" t="s">
        <v>145</v>
      </c>
      <c r="C15" s="49">
        <v>2001</v>
      </c>
      <c r="D15" s="21"/>
      <c r="E15" s="24" t="s">
        <v>142</v>
      </c>
      <c r="F15" s="21">
        <v>83.55</v>
      </c>
      <c r="G15" s="21">
        <v>24</v>
      </c>
      <c r="H15" s="21">
        <v>27</v>
      </c>
      <c r="I15" s="21">
        <v>53</v>
      </c>
      <c r="J15" s="21">
        <f>+I15/2</f>
        <v>26.5</v>
      </c>
      <c r="K15" s="21">
        <f>H15+J15</f>
        <v>53.5</v>
      </c>
      <c r="L15" s="21">
        <f>IF(G15=32,K15*1,K15*0.5)</f>
        <v>26.75</v>
      </c>
      <c r="M15" s="21"/>
      <c r="N15" s="21"/>
      <c r="O15" s="132"/>
      <c r="P15" s="132"/>
    </row>
    <row r="16" spans="1:16">
      <c r="A16" s="21">
        <f t="shared" ref="A16" si="0">A15+1</f>
        <v>3</v>
      </c>
      <c r="B16" s="119" t="s">
        <v>146</v>
      </c>
      <c r="C16" s="46">
        <v>2004</v>
      </c>
      <c r="D16" s="21"/>
      <c r="E16" s="24" t="s">
        <v>142</v>
      </c>
      <c r="F16" s="21">
        <v>81.599999999999994</v>
      </c>
      <c r="G16" s="21">
        <v>24</v>
      </c>
      <c r="H16" s="21">
        <v>40</v>
      </c>
      <c r="I16" s="21">
        <v>60</v>
      </c>
      <c r="J16" s="21">
        <f>+I16/2</f>
        <v>30</v>
      </c>
      <c r="K16" s="21">
        <f>H16+J16</f>
        <v>70</v>
      </c>
      <c r="L16" s="21">
        <f>IF(G16=32,K16*1,K16*0.5)</f>
        <v>35</v>
      </c>
      <c r="M16" s="21"/>
      <c r="N16" s="21"/>
      <c r="O16" s="132"/>
      <c r="P16" s="132"/>
    </row>
    <row r="17" spans="1:16" ht="15.75" thickBot="1"/>
    <row r="18" spans="1:16" ht="15.75" thickBot="1">
      <c r="A18" s="131"/>
      <c r="B18" s="131"/>
      <c r="C18" s="4"/>
      <c r="D18" s="4"/>
      <c r="E18" s="4"/>
      <c r="F18" s="4"/>
      <c r="G18" s="4"/>
      <c r="H18" s="4"/>
      <c r="I18" s="4"/>
      <c r="J18" s="4"/>
      <c r="K18" s="4"/>
      <c r="L18" s="4"/>
      <c r="M18" s="171" t="s">
        <v>15</v>
      </c>
      <c r="N18" s="134"/>
      <c r="O18" s="134"/>
      <c r="P18" s="135"/>
    </row>
    <row r="19" spans="1:16">
      <c r="A19" s="4"/>
      <c r="B19" s="4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2"/>
      <c r="N19" s="15" t="s">
        <v>18</v>
      </c>
      <c r="O19" s="16" t="s">
        <v>17</v>
      </c>
      <c r="P19" s="15" t="s">
        <v>16</v>
      </c>
    </row>
    <row r="20" spans="1:16" ht="15.75" thickBot="1">
      <c r="A20" s="4"/>
      <c r="B20" s="4"/>
      <c r="C20" s="137" t="s">
        <v>22</v>
      </c>
      <c r="D20" s="137"/>
      <c r="E20" s="137"/>
      <c r="F20" s="137"/>
      <c r="G20" s="137"/>
      <c r="H20" s="137"/>
      <c r="I20" s="137"/>
      <c r="J20" s="137"/>
      <c r="K20" s="137"/>
      <c r="L20" s="137"/>
      <c r="M20" s="13" t="s">
        <v>19</v>
      </c>
      <c r="N20" s="13">
        <v>240</v>
      </c>
      <c r="O20" s="17">
        <v>183</v>
      </c>
      <c r="P20" s="19">
        <v>120</v>
      </c>
    </row>
    <row r="21" spans="1:16">
      <c r="A21" s="66"/>
      <c r="B21" s="4"/>
      <c r="C21" s="137" t="s">
        <v>74</v>
      </c>
      <c r="D21" s="137"/>
      <c r="E21" s="137"/>
      <c r="F21" s="137"/>
      <c r="G21" s="137"/>
      <c r="H21" s="137"/>
      <c r="I21" s="137"/>
      <c r="J21" s="137"/>
      <c r="K21" s="137"/>
      <c r="L21" s="137"/>
      <c r="M21" s="14"/>
      <c r="N21" s="14">
        <v>1</v>
      </c>
      <c r="O21" s="18">
        <v>2</v>
      </c>
      <c r="P21" s="20">
        <v>3</v>
      </c>
    </row>
    <row r="22" spans="1:16" ht="15.75" thickBot="1">
      <c r="A22" s="66"/>
      <c r="B22" s="4"/>
      <c r="C22" s="137" t="s">
        <v>24</v>
      </c>
      <c r="D22" s="137"/>
      <c r="E22" s="137"/>
      <c r="F22" s="137"/>
      <c r="G22" s="137"/>
      <c r="H22" s="137"/>
      <c r="I22" s="137"/>
      <c r="J22" s="137"/>
      <c r="K22" s="137"/>
      <c r="L22" s="137"/>
      <c r="M22" s="13" t="s">
        <v>20</v>
      </c>
      <c r="N22" s="13">
        <v>160</v>
      </c>
      <c r="O22" s="17">
        <v>130</v>
      </c>
      <c r="P22" s="19">
        <v>110</v>
      </c>
    </row>
    <row r="24" spans="1:16">
      <c r="A24" s="125" t="s">
        <v>0</v>
      </c>
      <c r="B24" s="125" t="s">
        <v>1</v>
      </c>
      <c r="C24" s="125" t="s">
        <v>2</v>
      </c>
      <c r="D24" s="125" t="s">
        <v>13</v>
      </c>
      <c r="E24" s="125" t="s">
        <v>3</v>
      </c>
      <c r="F24" s="125" t="s">
        <v>4</v>
      </c>
      <c r="G24" s="125" t="s">
        <v>5</v>
      </c>
      <c r="H24" s="125" t="s">
        <v>6</v>
      </c>
      <c r="I24" s="125" t="s">
        <v>7</v>
      </c>
      <c r="J24" s="125"/>
      <c r="K24" s="125" t="s">
        <v>10</v>
      </c>
      <c r="L24" s="125" t="s">
        <v>9</v>
      </c>
      <c r="M24" s="126" t="s">
        <v>11</v>
      </c>
      <c r="N24" s="125" t="s">
        <v>14</v>
      </c>
      <c r="O24" s="125" t="s">
        <v>12</v>
      </c>
      <c r="P24" s="125"/>
    </row>
    <row r="25" spans="1:16" ht="37.9" customHeight="1">
      <c r="A25" s="125"/>
      <c r="B25" s="125"/>
      <c r="C25" s="125"/>
      <c r="D25" s="125"/>
      <c r="E25" s="125"/>
      <c r="F25" s="125"/>
      <c r="G25" s="125"/>
      <c r="H25" s="125"/>
      <c r="I25" s="1" t="s">
        <v>8</v>
      </c>
      <c r="J25" s="1" t="s">
        <v>9</v>
      </c>
      <c r="K25" s="125"/>
      <c r="L25" s="125"/>
      <c r="M25" s="126"/>
      <c r="N25" s="125"/>
      <c r="O25" s="125"/>
      <c r="P25" s="125"/>
    </row>
    <row r="26" spans="1:16">
      <c r="A26" s="21">
        <v>1</v>
      </c>
      <c r="B26" s="3" t="s">
        <v>99</v>
      </c>
      <c r="C26" s="48">
        <v>1970</v>
      </c>
      <c r="D26" s="21" t="s">
        <v>16</v>
      </c>
      <c r="E26" s="46" t="s">
        <v>177</v>
      </c>
      <c r="F26" s="21">
        <v>95</v>
      </c>
      <c r="G26" s="21">
        <v>24</v>
      </c>
      <c r="H26" s="21">
        <v>75</v>
      </c>
      <c r="I26" s="21">
        <v>213</v>
      </c>
      <c r="J26" s="21">
        <f>+I26/2</f>
        <v>106.5</v>
      </c>
      <c r="K26" s="21">
        <f>H26+J26</f>
        <v>181.5</v>
      </c>
      <c r="L26" s="21">
        <f>IF(G26=32,K26*1,K26*0.5)</f>
        <v>90.75</v>
      </c>
      <c r="M26" s="21"/>
      <c r="N26" s="21">
        <v>1</v>
      </c>
      <c r="O26" s="132" t="s">
        <v>35</v>
      </c>
      <c r="P26" s="132" t="s">
        <v>35</v>
      </c>
    </row>
    <row r="27" spans="1:16">
      <c r="A27" s="21">
        <f>A26+1</f>
        <v>2</v>
      </c>
      <c r="B27" s="3" t="s">
        <v>182</v>
      </c>
      <c r="C27" s="47">
        <v>1998</v>
      </c>
      <c r="D27" s="21" t="s">
        <v>17</v>
      </c>
      <c r="E27" s="21" t="s">
        <v>183</v>
      </c>
      <c r="F27" s="21">
        <v>88.9</v>
      </c>
      <c r="G27" s="21">
        <v>32</v>
      </c>
      <c r="H27" s="21">
        <v>50</v>
      </c>
      <c r="I27" s="21">
        <v>80</v>
      </c>
      <c r="J27" s="21">
        <v>40</v>
      </c>
      <c r="K27" s="21">
        <v>90</v>
      </c>
      <c r="L27" s="21">
        <v>90</v>
      </c>
      <c r="M27" s="21"/>
      <c r="N27" s="21"/>
      <c r="O27" s="132" t="s">
        <v>184</v>
      </c>
      <c r="P27" s="132"/>
    </row>
    <row r="29" spans="1:16" s="108" customFormat="1">
      <c r="M29" s="2"/>
      <c r="N29" s="2"/>
    </row>
    <row r="30" spans="1:16" s="108" customFormat="1">
      <c r="M30" s="2"/>
      <c r="N30" s="2"/>
    </row>
    <row r="32" spans="1:16">
      <c r="A32" s="131" t="s">
        <v>113</v>
      </c>
      <c r="B32" s="131"/>
      <c r="C32" s="131"/>
      <c r="D32" s="131"/>
      <c r="E32" s="131"/>
      <c r="I32" s="131" t="s">
        <v>114</v>
      </c>
      <c r="J32" s="131"/>
      <c r="K32" s="131"/>
      <c r="L32" s="131"/>
      <c r="M32" s="131"/>
      <c r="N32" s="131"/>
      <c r="O32" s="131"/>
      <c r="P32" s="131"/>
    </row>
  </sheetData>
  <sortState ref="B14:L16">
    <sortCondition descending="1" ref="L14:L16"/>
  </sortState>
  <mergeCells count="53">
    <mergeCell ref="A18:B18"/>
    <mergeCell ref="C19:L19"/>
    <mergeCell ref="A6:B6"/>
    <mergeCell ref="C7:L7"/>
    <mergeCell ref="C8:L8"/>
    <mergeCell ref="C6:L6"/>
    <mergeCell ref="C9:L9"/>
    <mergeCell ref="C10:L10"/>
    <mergeCell ref="A12:A13"/>
    <mergeCell ref="B12:B13"/>
    <mergeCell ref="C12:C13"/>
    <mergeCell ref="D12:D13"/>
    <mergeCell ref="E12:E13"/>
    <mergeCell ref="F12:F13"/>
    <mergeCell ref="G12:G13"/>
    <mergeCell ref="H12:H13"/>
    <mergeCell ref="I12:J12"/>
    <mergeCell ref="K12:K13"/>
    <mergeCell ref="L12:L13"/>
    <mergeCell ref="A1:P1"/>
    <mergeCell ref="A2:P2"/>
    <mergeCell ref="N3:P3"/>
    <mergeCell ref="A5:B5"/>
    <mergeCell ref="C5:L5"/>
    <mergeCell ref="K24:K25"/>
    <mergeCell ref="L24:L25"/>
    <mergeCell ref="N12:N13"/>
    <mergeCell ref="O12:P13"/>
    <mergeCell ref="M12:M13"/>
    <mergeCell ref="O15:P15"/>
    <mergeCell ref="O16:P16"/>
    <mergeCell ref="O14:P14"/>
    <mergeCell ref="E24:E25"/>
    <mergeCell ref="F24:F25"/>
    <mergeCell ref="G24:G25"/>
    <mergeCell ref="H24:H25"/>
    <mergeCell ref="I24:J24"/>
    <mergeCell ref="A32:E32"/>
    <mergeCell ref="I32:P32"/>
    <mergeCell ref="M6:P6"/>
    <mergeCell ref="M18:P18"/>
    <mergeCell ref="M24:M25"/>
    <mergeCell ref="N24:N25"/>
    <mergeCell ref="O24:P25"/>
    <mergeCell ref="O26:P26"/>
    <mergeCell ref="O27:P27"/>
    <mergeCell ref="C20:L20"/>
    <mergeCell ref="C21:L21"/>
    <mergeCell ref="C22:L22"/>
    <mergeCell ref="A24:A25"/>
    <mergeCell ref="B24:B25"/>
    <mergeCell ref="C24:C25"/>
    <mergeCell ref="D24:D25"/>
  </mergeCells>
  <pageMargins left="0.7" right="0.7" top="0.75" bottom="0.75" header="0.3" footer="0.3"/>
  <pageSetup paperSize="9" scale="80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workbookViewId="0">
      <selection activeCell="A19" sqref="A19:XFD19"/>
    </sheetView>
  </sheetViews>
  <sheetFormatPr defaultRowHeight="15"/>
  <cols>
    <col min="1" max="1" width="7.7109375" customWidth="1"/>
    <col min="2" max="2" width="22.140625" customWidth="1"/>
    <col min="3" max="3" width="7.7109375" customWidth="1"/>
    <col min="4" max="4" width="9.7109375" customWidth="1"/>
    <col min="5" max="5" width="20.7109375" customWidth="1"/>
    <col min="7" max="9" width="7.7109375" customWidth="1"/>
    <col min="10" max="10" width="8.7109375" customWidth="1"/>
    <col min="11" max="12" width="7.7109375" customWidth="1"/>
    <col min="13" max="14" width="9.7109375" style="2" customWidth="1"/>
    <col min="15" max="16" width="10.7109375" customWidth="1"/>
  </cols>
  <sheetData>
    <row r="1" spans="1:16">
      <c r="A1" s="137" t="s">
        <v>27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16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>
      <c r="N3" s="138" t="s">
        <v>29</v>
      </c>
      <c r="O3" s="139"/>
      <c r="P3" s="139"/>
    </row>
    <row r="4" spans="1:16">
      <c r="N4" s="2" t="s">
        <v>30</v>
      </c>
    </row>
    <row r="5" spans="1:16" ht="15.75" thickBot="1">
      <c r="A5" s="131" t="s">
        <v>80</v>
      </c>
      <c r="B5" s="131"/>
      <c r="C5" s="137" t="s">
        <v>73</v>
      </c>
      <c r="D5" s="137"/>
      <c r="E5" s="137"/>
      <c r="F5" s="137"/>
      <c r="G5" s="137"/>
      <c r="H5" s="137"/>
      <c r="I5" s="137"/>
      <c r="J5" s="137"/>
      <c r="K5" s="137"/>
      <c r="L5" s="137"/>
    </row>
    <row r="6" spans="1:16" ht="15.75" thickBot="1">
      <c r="A6" s="131" t="s">
        <v>81</v>
      </c>
      <c r="B6" s="131"/>
      <c r="C6" s="170" t="s">
        <v>186</v>
      </c>
      <c r="D6" s="137"/>
      <c r="E6" s="137"/>
      <c r="F6" s="137"/>
      <c r="G6" s="137"/>
      <c r="H6" s="137"/>
      <c r="I6" s="137"/>
      <c r="J6" s="137"/>
      <c r="K6" s="137"/>
      <c r="L6" s="137"/>
      <c r="M6" s="172" t="s">
        <v>15</v>
      </c>
      <c r="N6" s="133"/>
      <c r="O6" s="133"/>
      <c r="P6" s="173"/>
    </row>
    <row r="7" spans="1:16" ht="15.75" thickBot="1">
      <c r="A7" s="4"/>
      <c r="B7" s="4"/>
      <c r="C7" s="137" t="s">
        <v>185</v>
      </c>
      <c r="D7" s="137"/>
      <c r="E7" s="137"/>
      <c r="F7" s="137"/>
      <c r="G7" s="137"/>
      <c r="H7" s="137"/>
      <c r="I7" s="137"/>
      <c r="J7" s="137"/>
      <c r="K7" s="137"/>
      <c r="L7" s="137"/>
      <c r="M7" s="12"/>
      <c r="N7" s="15" t="s">
        <v>18</v>
      </c>
      <c r="O7" s="16" t="s">
        <v>17</v>
      </c>
      <c r="P7" s="15" t="s">
        <v>16</v>
      </c>
    </row>
    <row r="8" spans="1:16" ht="15.75" thickBot="1">
      <c r="A8" s="5" t="s">
        <v>5</v>
      </c>
      <c r="B8" s="6" t="s">
        <v>21</v>
      </c>
      <c r="C8" s="137" t="s">
        <v>22</v>
      </c>
      <c r="D8" s="137"/>
      <c r="E8" s="137"/>
      <c r="F8" s="137"/>
      <c r="G8" s="137"/>
      <c r="H8" s="137"/>
      <c r="I8" s="137"/>
      <c r="J8" s="137"/>
      <c r="K8" s="137"/>
      <c r="L8" s="137"/>
      <c r="M8" s="13" t="s">
        <v>19</v>
      </c>
      <c r="N8" s="13">
        <v>246</v>
      </c>
      <c r="O8" s="17">
        <v>190</v>
      </c>
      <c r="P8" s="19">
        <v>126</v>
      </c>
    </row>
    <row r="9" spans="1:16">
      <c r="A9" s="7" t="s">
        <v>19</v>
      </c>
      <c r="B9" s="8">
        <v>1</v>
      </c>
      <c r="C9" s="137" t="s">
        <v>79</v>
      </c>
      <c r="D9" s="137"/>
      <c r="E9" s="137"/>
      <c r="F9" s="137"/>
      <c r="G9" s="137"/>
      <c r="H9" s="137"/>
      <c r="I9" s="137"/>
      <c r="J9" s="137"/>
      <c r="K9" s="137"/>
      <c r="L9" s="137"/>
      <c r="M9" s="14"/>
      <c r="N9" s="14">
        <v>1</v>
      </c>
      <c r="O9" s="18">
        <v>2</v>
      </c>
      <c r="P9" s="20">
        <v>3</v>
      </c>
    </row>
    <row r="10" spans="1:16" ht="15.75" thickBot="1">
      <c r="A10" s="9" t="s">
        <v>20</v>
      </c>
      <c r="B10" s="10">
        <v>0.5</v>
      </c>
      <c r="C10" s="137" t="s">
        <v>24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" t="s">
        <v>20</v>
      </c>
      <c r="N10" s="13">
        <v>170</v>
      </c>
      <c r="O10" s="17">
        <v>140</v>
      </c>
      <c r="P10" s="19">
        <v>120</v>
      </c>
    </row>
    <row r="12" spans="1:16">
      <c r="A12" s="125" t="s">
        <v>0</v>
      </c>
      <c r="B12" s="125" t="s">
        <v>1</v>
      </c>
      <c r="C12" s="125" t="s">
        <v>2</v>
      </c>
      <c r="D12" s="125" t="s">
        <v>13</v>
      </c>
      <c r="E12" s="125" t="s">
        <v>3</v>
      </c>
      <c r="F12" s="125" t="s">
        <v>4</v>
      </c>
      <c r="G12" s="125" t="s">
        <v>5</v>
      </c>
      <c r="H12" s="125" t="s">
        <v>6</v>
      </c>
      <c r="I12" s="125" t="s">
        <v>7</v>
      </c>
      <c r="J12" s="125"/>
      <c r="K12" s="125" t="s">
        <v>10</v>
      </c>
      <c r="L12" s="125" t="s">
        <v>9</v>
      </c>
      <c r="M12" s="126" t="s">
        <v>11</v>
      </c>
      <c r="N12" s="125" t="s">
        <v>14</v>
      </c>
      <c r="O12" s="125" t="s">
        <v>12</v>
      </c>
      <c r="P12" s="125"/>
    </row>
    <row r="13" spans="1:16" ht="37.9" customHeight="1">
      <c r="A13" s="125"/>
      <c r="B13" s="125"/>
      <c r="C13" s="125"/>
      <c r="D13" s="125"/>
      <c r="E13" s="125"/>
      <c r="F13" s="125"/>
      <c r="G13" s="125"/>
      <c r="H13" s="125"/>
      <c r="I13" s="1" t="s">
        <v>8</v>
      </c>
      <c r="J13" s="1" t="s">
        <v>9</v>
      </c>
      <c r="K13" s="125"/>
      <c r="L13" s="125"/>
      <c r="M13" s="126"/>
      <c r="N13" s="125"/>
      <c r="O13" s="125"/>
      <c r="P13" s="125"/>
    </row>
    <row r="14" spans="1:16" ht="14.45" customHeight="1">
      <c r="A14" s="21">
        <v>1</v>
      </c>
      <c r="B14" s="3" t="s">
        <v>32</v>
      </c>
      <c r="C14" s="48">
        <v>2004</v>
      </c>
      <c r="D14" s="21" t="s">
        <v>16</v>
      </c>
      <c r="E14" s="46" t="s">
        <v>177</v>
      </c>
      <c r="F14" s="21">
        <v>104.55</v>
      </c>
      <c r="G14" s="21">
        <v>32</v>
      </c>
      <c r="H14" s="21">
        <v>68</v>
      </c>
      <c r="I14" s="21">
        <v>97</v>
      </c>
      <c r="J14" s="21">
        <f t="shared" ref="J14:J16" si="0">+I14/2</f>
        <v>48.5</v>
      </c>
      <c r="K14" s="21">
        <f t="shared" ref="K14:K16" si="1">H14+J14</f>
        <v>116.5</v>
      </c>
      <c r="L14" s="21">
        <f t="shared" ref="L14:L16" si="2">IF(G14=32,K14*1,K14*0.5)</f>
        <v>116.5</v>
      </c>
      <c r="M14" s="21"/>
      <c r="N14" s="21"/>
      <c r="O14" s="132" t="s">
        <v>35</v>
      </c>
      <c r="P14" s="132" t="s">
        <v>35</v>
      </c>
    </row>
    <row r="15" spans="1:16" ht="14.45" customHeight="1">
      <c r="A15" s="21">
        <f t="shared" ref="A15:A16" si="3">A14+1</f>
        <v>2</v>
      </c>
      <c r="B15" s="3" t="s">
        <v>109</v>
      </c>
      <c r="C15" s="47">
        <v>1986</v>
      </c>
      <c r="D15" s="21" t="s">
        <v>16</v>
      </c>
      <c r="E15" s="21" t="s">
        <v>104</v>
      </c>
      <c r="F15" s="21">
        <v>106.65</v>
      </c>
      <c r="G15" s="21">
        <v>32</v>
      </c>
      <c r="H15" s="21">
        <v>61</v>
      </c>
      <c r="I15" s="21">
        <v>90</v>
      </c>
      <c r="J15" s="21">
        <f t="shared" si="0"/>
        <v>45</v>
      </c>
      <c r="K15" s="21">
        <f t="shared" si="1"/>
        <v>106</v>
      </c>
      <c r="L15" s="21">
        <f t="shared" si="2"/>
        <v>106</v>
      </c>
      <c r="M15" s="21"/>
      <c r="N15" s="21"/>
      <c r="O15" s="174" t="s">
        <v>112</v>
      </c>
      <c r="P15" s="174" t="s">
        <v>112</v>
      </c>
    </row>
    <row r="16" spans="1:16">
      <c r="A16" s="21">
        <f t="shared" si="3"/>
        <v>3</v>
      </c>
      <c r="B16" s="69" t="s">
        <v>143</v>
      </c>
      <c r="C16" s="49">
        <v>2002</v>
      </c>
      <c r="D16" s="21"/>
      <c r="E16" s="24" t="s">
        <v>142</v>
      </c>
      <c r="F16" s="21">
        <v>96.75</v>
      </c>
      <c r="G16" s="21">
        <v>24</v>
      </c>
      <c r="H16" s="21">
        <v>103</v>
      </c>
      <c r="I16" s="21">
        <v>119</v>
      </c>
      <c r="J16" s="21">
        <f t="shared" si="0"/>
        <v>59.5</v>
      </c>
      <c r="K16" s="21">
        <f t="shared" si="1"/>
        <v>162.5</v>
      </c>
      <c r="L16" s="21">
        <f t="shared" si="2"/>
        <v>81.25</v>
      </c>
      <c r="M16" s="21"/>
      <c r="N16" s="21"/>
      <c r="O16" s="132"/>
      <c r="P16" s="132"/>
    </row>
    <row r="17" spans="1:16" s="101" customFormat="1">
      <c r="A17" s="21">
        <v>4</v>
      </c>
      <c r="B17" s="103" t="s">
        <v>98</v>
      </c>
      <c r="C17" s="48">
        <v>1988</v>
      </c>
      <c r="D17" s="21"/>
      <c r="E17" s="46" t="s">
        <v>177</v>
      </c>
      <c r="F17" s="21">
        <v>105.3</v>
      </c>
      <c r="G17" s="21">
        <v>24</v>
      </c>
      <c r="H17" s="21">
        <v>27</v>
      </c>
      <c r="I17" s="21">
        <v>90</v>
      </c>
      <c r="J17" s="21">
        <f t="shared" ref="J17" si="4">+I17/2</f>
        <v>45</v>
      </c>
      <c r="K17" s="21">
        <f t="shared" ref="K17" si="5">H17+J17</f>
        <v>72</v>
      </c>
      <c r="L17" s="21">
        <f t="shared" ref="L17" si="6">IF(G17=32,K17*1,K17*0.5)</f>
        <v>36</v>
      </c>
      <c r="M17" s="21"/>
      <c r="N17" s="21"/>
      <c r="O17" s="132" t="s">
        <v>35</v>
      </c>
      <c r="P17" s="132" t="s">
        <v>35</v>
      </c>
    </row>
    <row r="19" spans="1:16" s="108" customFormat="1">
      <c r="M19" s="2"/>
      <c r="N19" s="2"/>
    </row>
    <row r="20" spans="1:16" s="108" customFormat="1">
      <c r="M20" s="2"/>
      <c r="N20" s="2"/>
    </row>
    <row r="21" spans="1:16" s="108" customFormat="1">
      <c r="M21" s="2"/>
      <c r="N21" s="2"/>
    </row>
    <row r="22" spans="1:16" s="108" customFormat="1">
      <c r="M22" s="2"/>
      <c r="N22" s="2"/>
    </row>
    <row r="23" spans="1:16">
      <c r="A23" s="131" t="s">
        <v>113</v>
      </c>
      <c r="B23" s="131"/>
      <c r="C23" s="131"/>
      <c r="D23" s="131"/>
      <c r="E23" s="131"/>
      <c r="I23" s="131" t="s">
        <v>114</v>
      </c>
      <c r="J23" s="131"/>
      <c r="K23" s="131"/>
      <c r="L23" s="131"/>
      <c r="M23" s="131"/>
      <c r="N23" s="131"/>
      <c r="O23" s="131"/>
      <c r="P23" s="131"/>
    </row>
  </sheetData>
  <sortState ref="B14:L20">
    <sortCondition descending="1" ref="L14:L20"/>
  </sortState>
  <mergeCells count="32">
    <mergeCell ref="A23:E23"/>
    <mergeCell ref="I23:P23"/>
    <mergeCell ref="O17:P17"/>
    <mergeCell ref="O16:P16"/>
    <mergeCell ref="A6:B6"/>
    <mergeCell ref="O15:P15"/>
    <mergeCell ref="C7:L7"/>
    <mergeCell ref="C8:L8"/>
    <mergeCell ref="C9:L9"/>
    <mergeCell ref="C10:L10"/>
    <mergeCell ref="A12:A13"/>
    <mergeCell ref="B12:B13"/>
    <mergeCell ref="C12:C13"/>
    <mergeCell ref="D12:D13"/>
    <mergeCell ref="E12:E13"/>
    <mergeCell ref="F12:F13"/>
    <mergeCell ref="O14:P14"/>
    <mergeCell ref="N12:N13"/>
    <mergeCell ref="A1:P1"/>
    <mergeCell ref="A2:P2"/>
    <mergeCell ref="N3:P3"/>
    <mergeCell ref="A5:B5"/>
    <mergeCell ref="C5:L5"/>
    <mergeCell ref="M6:P6"/>
    <mergeCell ref="C6:L6"/>
    <mergeCell ref="O12:P13"/>
    <mergeCell ref="G12:G13"/>
    <mergeCell ref="H12:H13"/>
    <mergeCell ref="I12:J12"/>
    <mergeCell ref="K12:K13"/>
    <mergeCell ref="L12:L13"/>
    <mergeCell ref="M12:M13"/>
  </mergeCells>
  <pageMargins left="0.7" right="0.7" top="0.75" bottom="0.75" header="0.3" footer="0.3"/>
  <pageSetup paperSize="9" scale="79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view="pageBreakPreview" zoomScale="85" zoomScaleSheetLayoutView="85" workbookViewId="0">
      <selection activeCell="M26" sqref="M26"/>
    </sheetView>
  </sheetViews>
  <sheetFormatPr defaultRowHeight="15"/>
  <cols>
    <col min="1" max="1" width="7.7109375" customWidth="1"/>
    <col min="2" max="2" width="23.7109375" customWidth="1"/>
    <col min="3" max="3" width="7.7109375" customWidth="1"/>
    <col min="4" max="4" width="9.7109375" customWidth="1"/>
    <col min="5" max="5" width="20.7109375" customWidth="1"/>
    <col min="7" max="9" width="7.7109375" customWidth="1"/>
    <col min="10" max="12" width="9.7109375" style="2" customWidth="1"/>
    <col min="13" max="13" width="15" customWidth="1"/>
  </cols>
  <sheetData>
    <row r="1" spans="1:13">
      <c r="A1" s="137" t="s">
        <v>27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>
      <c r="K3" s="138" t="s">
        <v>174</v>
      </c>
      <c r="L3" s="138"/>
      <c r="M3" s="139"/>
    </row>
    <row r="4" spans="1:13">
      <c r="K4" s="2" t="s">
        <v>30</v>
      </c>
    </row>
    <row r="5" spans="1:13">
      <c r="A5" s="131" t="s">
        <v>80</v>
      </c>
      <c r="B5" s="131"/>
      <c r="C5" s="137" t="s">
        <v>73</v>
      </c>
      <c r="D5" s="137"/>
      <c r="E5" s="137"/>
      <c r="F5" s="137"/>
      <c r="G5" s="137"/>
      <c r="H5" s="137"/>
      <c r="I5" s="137"/>
    </row>
    <row r="6" spans="1:13">
      <c r="A6" s="131" t="s">
        <v>81</v>
      </c>
      <c r="B6" s="131"/>
      <c r="C6" s="137" t="s">
        <v>186</v>
      </c>
      <c r="D6" s="137"/>
      <c r="E6" s="137"/>
      <c r="F6" s="137"/>
      <c r="G6" s="137"/>
      <c r="H6" s="137"/>
      <c r="I6" s="180"/>
      <c r="J6" s="122"/>
      <c r="K6" s="181"/>
      <c r="L6" s="181"/>
      <c r="M6" s="181"/>
    </row>
    <row r="7" spans="1:13" ht="15.75" thickBot="1">
      <c r="A7" s="4"/>
      <c r="B7" s="4"/>
      <c r="C7" s="137" t="s">
        <v>185</v>
      </c>
      <c r="D7" s="137"/>
      <c r="E7" s="137"/>
      <c r="F7" s="137"/>
      <c r="G7" s="137"/>
      <c r="H7" s="137"/>
      <c r="I7" s="137"/>
      <c r="J7" s="122"/>
      <c r="K7" s="123"/>
      <c r="L7" s="123"/>
      <c r="M7" s="123"/>
    </row>
    <row r="8" spans="1:13">
      <c r="A8" s="5" t="s">
        <v>5</v>
      </c>
      <c r="B8" s="6" t="s">
        <v>21</v>
      </c>
      <c r="C8" s="137"/>
      <c r="D8" s="137"/>
      <c r="E8" s="137"/>
      <c r="F8" s="137"/>
      <c r="G8" s="137"/>
      <c r="H8" s="137"/>
      <c r="I8" s="137"/>
      <c r="J8" s="122"/>
      <c r="K8" s="122"/>
      <c r="L8" s="123"/>
      <c r="M8" s="123"/>
    </row>
    <row r="9" spans="1:13">
      <c r="A9" s="7" t="s">
        <v>20</v>
      </c>
      <c r="B9" s="8">
        <v>1</v>
      </c>
      <c r="C9" s="137" t="s">
        <v>72</v>
      </c>
      <c r="D9" s="137"/>
      <c r="E9" s="137"/>
      <c r="F9" s="137"/>
      <c r="G9" s="137"/>
      <c r="H9" s="137"/>
      <c r="I9" s="137"/>
      <c r="J9" s="122"/>
      <c r="K9" s="122"/>
      <c r="L9" s="123"/>
      <c r="M9" s="123"/>
    </row>
    <row r="10" spans="1:13" ht="15.75" thickBot="1">
      <c r="A10" s="9" t="s">
        <v>31</v>
      </c>
      <c r="B10" s="10">
        <v>0.5</v>
      </c>
      <c r="C10" s="137" t="s">
        <v>71</v>
      </c>
      <c r="D10" s="137"/>
      <c r="E10" s="137"/>
      <c r="F10" s="137"/>
      <c r="G10" s="137"/>
      <c r="H10" s="137"/>
      <c r="I10" s="137"/>
      <c r="J10" s="122"/>
      <c r="K10" s="122"/>
      <c r="L10" s="123"/>
      <c r="M10" s="123"/>
    </row>
    <row r="12" spans="1:13" ht="14.45" customHeight="1">
      <c r="A12" s="125" t="s">
        <v>0</v>
      </c>
      <c r="B12" s="125" t="s">
        <v>1</v>
      </c>
      <c r="C12" s="125" t="s">
        <v>2</v>
      </c>
      <c r="D12" s="125" t="s">
        <v>13</v>
      </c>
      <c r="E12" s="125" t="s">
        <v>3</v>
      </c>
      <c r="F12" s="125" t="s">
        <v>4</v>
      </c>
      <c r="G12" s="125" t="s">
        <v>5</v>
      </c>
      <c r="H12" s="125" t="s">
        <v>7</v>
      </c>
      <c r="I12" s="125" t="s">
        <v>9</v>
      </c>
      <c r="J12" s="126" t="s">
        <v>11</v>
      </c>
      <c r="K12" s="125" t="s">
        <v>14</v>
      </c>
      <c r="L12" s="176" t="s">
        <v>12</v>
      </c>
      <c r="M12" s="177"/>
    </row>
    <row r="13" spans="1:13" ht="37.9" customHeight="1">
      <c r="A13" s="125"/>
      <c r="B13" s="125"/>
      <c r="C13" s="125"/>
      <c r="D13" s="125"/>
      <c r="E13" s="125"/>
      <c r="F13" s="125"/>
      <c r="G13" s="125"/>
      <c r="H13" s="125"/>
      <c r="I13" s="125"/>
      <c r="J13" s="126"/>
      <c r="K13" s="125"/>
      <c r="L13" s="178"/>
      <c r="M13" s="179"/>
    </row>
    <row r="14" spans="1:13" s="108" customFormat="1" ht="15.75">
      <c r="A14" s="66"/>
      <c r="B14" s="109"/>
      <c r="C14" s="175" t="s">
        <v>175</v>
      </c>
      <c r="D14" s="175"/>
      <c r="E14" s="175"/>
      <c r="F14" s="175"/>
      <c r="G14" s="175"/>
      <c r="H14" s="175"/>
      <c r="I14" s="175"/>
      <c r="J14" s="122"/>
      <c r="K14" s="122"/>
      <c r="L14" s="123"/>
      <c r="M14" s="123"/>
    </row>
    <row r="15" spans="1:13" ht="14.45" customHeight="1">
      <c r="A15" s="21">
        <v>1</v>
      </c>
      <c r="B15" s="38" t="s">
        <v>88</v>
      </c>
      <c r="C15" s="48">
        <v>1987</v>
      </c>
      <c r="D15" s="21">
        <v>1</v>
      </c>
      <c r="E15" s="21" t="s">
        <v>91</v>
      </c>
      <c r="F15" s="21">
        <v>56.7</v>
      </c>
      <c r="G15" s="21">
        <v>16</v>
      </c>
      <c r="H15" s="21">
        <v>130</v>
      </c>
      <c r="I15" s="21">
        <f>IF(G15=16,H15*1,H15*0.5)</f>
        <v>130</v>
      </c>
      <c r="J15" s="22"/>
      <c r="K15" s="22">
        <v>1</v>
      </c>
      <c r="L15" s="168" t="s">
        <v>90</v>
      </c>
      <c r="M15" s="169" t="s">
        <v>90</v>
      </c>
    </row>
    <row r="16" spans="1:13">
      <c r="A16" s="21">
        <f>A15+1</f>
        <v>2</v>
      </c>
      <c r="B16" s="38" t="s">
        <v>41</v>
      </c>
      <c r="C16" s="46">
        <v>2003</v>
      </c>
      <c r="D16" s="25"/>
      <c r="E16" s="21" t="s">
        <v>96</v>
      </c>
      <c r="F16" s="21">
        <v>56.95</v>
      </c>
      <c r="G16" s="21">
        <v>16</v>
      </c>
      <c r="H16" s="21">
        <v>85</v>
      </c>
      <c r="I16" s="21">
        <f>IF(G16=16,H16*1,H16*0.5)</f>
        <v>85</v>
      </c>
      <c r="J16" s="22"/>
      <c r="K16" s="22">
        <v>2</v>
      </c>
      <c r="L16" s="168" t="s">
        <v>43</v>
      </c>
      <c r="M16" s="169" t="s">
        <v>43</v>
      </c>
    </row>
    <row r="17" spans="1:13" s="114" customFormat="1">
      <c r="A17" s="21">
        <v>3</v>
      </c>
      <c r="B17" s="38" t="s">
        <v>188</v>
      </c>
      <c r="C17" s="46">
        <v>2005</v>
      </c>
      <c r="D17" s="25">
        <v>2</v>
      </c>
      <c r="E17" s="21" t="s">
        <v>84</v>
      </c>
      <c r="F17" s="21">
        <v>57.5</v>
      </c>
      <c r="G17" s="21">
        <v>16</v>
      </c>
      <c r="H17" s="21">
        <v>65</v>
      </c>
      <c r="I17" s="21">
        <v>65</v>
      </c>
      <c r="J17" s="22"/>
      <c r="K17" s="22">
        <v>3</v>
      </c>
      <c r="L17" s="168" t="s">
        <v>189</v>
      </c>
      <c r="M17" s="169" t="s">
        <v>90</v>
      </c>
    </row>
    <row r="18" spans="1:13" s="108" customFormat="1">
      <c r="A18" s="110"/>
      <c r="B18" s="111"/>
      <c r="C18" s="112"/>
      <c r="D18" s="124"/>
      <c r="E18" s="110"/>
      <c r="F18" s="110"/>
      <c r="G18" s="110"/>
      <c r="H18" s="110"/>
      <c r="I18" s="110"/>
      <c r="J18" s="104"/>
      <c r="K18" s="104"/>
      <c r="L18" s="105"/>
      <c r="M18" s="105"/>
    </row>
    <row r="19" spans="1:13" ht="15.75">
      <c r="A19" s="66"/>
      <c r="B19" s="4"/>
      <c r="C19" s="175" t="s">
        <v>70</v>
      </c>
      <c r="D19" s="175"/>
      <c r="E19" s="175"/>
      <c r="F19" s="175"/>
      <c r="G19" s="175"/>
      <c r="H19" s="175"/>
      <c r="I19" s="175"/>
      <c r="J19" s="122"/>
      <c r="K19" s="122"/>
      <c r="L19" s="123"/>
      <c r="M19" s="123"/>
    </row>
    <row r="20" spans="1:13" ht="14.45" customHeight="1">
      <c r="A20" s="106" t="s">
        <v>0</v>
      </c>
      <c r="B20" s="106" t="s">
        <v>1</v>
      </c>
      <c r="C20" s="106" t="s">
        <v>2</v>
      </c>
      <c r="D20" s="106" t="s">
        <v>13</v>
      </c>
      <c r="E20" s="106" t="s">
        <v>3</v>
      </c>
      <c r="F20" s="106" t="s">
        <v>4</v>
      </c>
      <c r="G20" s="106" t="s">
        <v>5</v>
      </c>
      <c r="H20" s="106" t="s">
        <v>7</v>
      </c>
      <c r="I20" s="106" t="s">
        <v>9</v>
      </c>
      <c r="J20" s="107" t="s">
        <v>11</v>
      </c>
      <c r="K20" s="106" t="s">
        <v>14</v>
      </c>
      <c r="L20" s="176" t="s">
        <v>12</v>
      </c>
      <c r="M20" s="177"/>
    </row>
    <row r="21" spans="1:13" ht="14.45" customHeight="1">
      <c r="A21" s="21">
        <v>1</v>
      </c>
      <c r="B21" s="38" t="s">
        <v>147</v>
      </c>
      <c r="C21" s="46">
        <v>2003</v>
      </c>
      <c r="D21" s="21"/>
      <c r="E21" s="24" t="s">
        <v>142</v>
      </c>
      <c r="F21" s="21">
        <v>60.8</v>
      </c>
      <c r="G21" s="21">
        <v>16</v>
      </c>
      <c r="H21" s="21">
        <v>20</v>
      </c>
      <c r="I21" s="21">
        <f>IF(G21=16,H21*1,H21*0.5)</f>
        <v>20</v>
      </c>
      <c r="J21" s="22"/>
      <c r="K21" s="22"/>
      <c r="L21" s="168"/>
      <c r="M21" s="169"/>
    </row>
    <row r="22" spans="1:13" s="108" customFormat="1" ht="14.45" customHeight="1">
      <c r="A22" s="110"/>
      <c r="B22" s="111"/>
      <c r="C22" s="112"/>
      <c r="D22" s="110"/>
      <c r="E22" s="113"/>
      <c r="F22" s="110"/>
      <c r="G22" s="110"/>
      <c r="H22" s="110"/>
      <c r="I22" s="110"/>
      <c r="J22" s="104"/>
      <c r="K22" s="104"/>
      <c r="L22" s="105"/>
      <c r="M22" s="105"/>
    </row>
    <row r="23" spans="1:13" ht="14.45" customHeight="1">
      <c r="A23" s="4"/>
      <c r="B23" s="4"/>
      <c r="C23" s="175" t="s">
        <v>75</v>
      </c>
      <c r="D23" s="175"/>
      <c r="E23" s="175"/>
      <c r="F23" s="175"/>
      <c r="G23" s="175"/>
      <c r="H23" s="175"/>
      <c r="I23" s="175"/>
      <c r="J23" s="104"/>
      <c r="K23" s="104"/>
      <c r="L23" s="105"/>
      <c r="M23" s="105"/>
    </row>
    <row r="24" spans="1:13">
      <c r="A24" s="21">
        <v>1</v>
      </c>
      <c r="B24" s="38" t="s">
        <v>89</v>
      </c>
      <c r="C24" s="48">
        <v>1984</v>
      </c>
      <c r="D24" s="21" t="s">
        <v>17</v>
      </c>
      <c r="E24" s="21" t="s">
        <v>91</v>
      </c>
      <c r="F24" s="37">
        <v>65</v>
      </c>
      <c r="G24" s="21">
        <v>16</v>
      </c>
      <c r="H24" s="21">
        <v>202</v>
      </c>
      <c r="I24" s="21">
        <f>IF(G24=16,H24*1,H24*0.5)</f>
        <v>202</v>
      </c>
      <c r="J24" s="22"/>
      <c r="K24" s="22">
        <v>1</v>
      </c>
      <c r="L24" s="168" t="s">
        <v>90</v>
      </c>
      <c r="M24" s="169" t="s">
        <v>90</v>
      </c>
    </row>
    <row r="25" spans="1:13" s="108" customFormat="1">
      <c r="A25" s="110"/>
      <c r="B25" s="111"/>
      <c r="C25" s="120"/>
      <c r="D25" s="110"/>
      <c r="E25" s="110"/>
      <c r="F25" s="121"/>
      <c r="G25" s="110"/>
      <c r="H25" s="110"/>
      <c r="I25" s="110"/>
      <c r="J25" s="104"/>
      <c r="K25" s="104"/>
      <c r="L25" s="105"/>
      <c r="M25" s="105"/>
    </row>
    <row r="26" spans="1:13" ht="15.75">
      <c r="A26" s="102"/>
      <c r="B26" s="102"/>
      <c r="C26" s="175" t="s">
        <v>180</v>
      </c>
      <c r="D26" s="175"/>
      <c r="E26" s="175"/>
      <c r="F26" s="175"/>
      <c r="G26" s="175"/>
      <c r="H26" s="175"/>
      <c r="I26" s="175"/>
      <c r="J26" s="104"/>
      <c r="K26" s="104"/>
      <c r="L26" s="105"/>
      <c r="M26" s="105"/>
    </row>
    <row r="27" spans="1:13">
      <c r="A27" s="21">
        <v>1</v>
      </c>
      <c r="B27" s="38" t="s">
        <v>181</v>
      </c>
      <c r="C27" s="48">
        <v>2003</v>
      </c>
      <c r="D27" s="21" t="s">
        <v>16</v>
      </c>
      <c r="E27" s="21" t="s">
        <v>84</v>
      </c>
      <c r="F27" s="37">
        <v>95</v>
      </c>
      <c r="G27" s="21">
        <v>24</v>
      </c>
      <c r="H27" s="21">
        <v>90</v>
      </c>
      <c r="I27" s="21">
        <v>90</v>
      </c>
      <c r="J27" s="22"/>
      <c r="K27" s="22" t="s">
        <v>16</v>
      </c>
      <c r="L27" s="168" t="s">
        <v>35</v>
      </c>
      <c r="M27" s="169" t="s">
        <v>90</v>
      </c>
    </row>
    <row r="28" spans="1:13" s="108" customFormat="1">
      <c r="J28" s="2"/>
      <c r="K28" s="2"/>
      <c r="L28" s="2"/>
    </row>
    <row r="29" spans="1:13" s="108" customFormat="1">
      <c r="J29" s="2"/>
      <c r="K29" s="2"/>
      <c r="L29" s="2"/>
    </row>
    <row r="31" spans="1:13" s="101" customFormat="1">
      <c r="J31" s="2"/>
      <c r="K31" s="2"/>
      <c r="L31" s="2"/>
    </row>
    <row r="32" spans="1:13" s="101" customFormat="1">
      <c r="A32" s="131" t="s">
        <v>176</v>
      </c>
      <c r="B32" s="131"/>
      <c r="C32" s="131"/>
      <c r="D32" s="131"/>
      <c r="E32" s="131"/>
      <c r="G32" s="131" t="s">
        <v>187</v>
      </c>
      <c r="H32" s="131"/>
      <c r="I32" s="131"/>
      <c r="J32" s="131"/>
      <c r="K32" s="131"/>
      <c r="L32" s="131"/>
      <c r="M32" s="131"/>
    </row>
  </sheetData>
  <mergeCells count="37">
    <mergeCell ref="C26:I26"/>
    <mergeCell ref="L27:M27"/>
    <mergeCell ref="A32:E32"/>
    <mergeCell ref="G32:M32"/>
    <mergeCell ref="L17:M17"/>
    <mergeCell ref="A6:B6"/>
    <mergeCell ref="C6:I6"/>
    <mergeCell ref="K6:M6"/>
    <mergeCell ref="A1:M1"/>
    <mergeCell ref="A2:M2"/>
    <mergeCell ref="K3:M3"/>
    <mergeCell ref="A5:B5"/>
    <mergeCell ref="C5:I5"/>
    <mergeCell ref="A12:A13"/>
    <mergeCell ref="B12:B13"/>
    <mergeCell ref="C12:C13"/>
    <mergeCell ref="D12:D13"/>
    <mergeCell ref="E12:E13"/>
    <mergeCell ref="L12:M13"/>
    <mergeCell ref="C7:I7"/>
    <mergeCell ref="C8:I8"/>
    <mergeCell ref="C9:I9"/>
    <mergeCell ref="C10:I10"/>
    <mergeCell ref="F12:F13"/>
    <mergeCell ref="G12:G13"/>
    <mergeCell ref="H12:H13"/>
    <mergeCell ref="I12:I13"/>
    <mergeCell ref="J12:J13"/>
    <mergeCell ref="K12:K13"/>
    <mergeCell ref="C14:I14"/>
    <mergeCell ref="L24:M24"/>
    <mergeCell ref="C23:I23"/>
    <mergeCell ref="L20:M20"/>
    <mergeCell ref="L21:M21"/>
    <mergeCell ref="C19:I19"/>
    <mergeCell ref="L15:M15"/>
    <mergeCell ref="L16:M16"/>
  </mergeCells>
  <pageMargins left="0.7" right="0.7" top="0.75" bottom="0.75" header="0.3" footer="0.3"/>
  <pageSetup paperSize="9" scale="8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База</vt:lpstr>
      <vt:lpstr>взвешивание</vt:lpstr>
      <vt:lpstr>Лист1</vt:lpstr>
      <vt:lpstr>выход (2)</vt:lpstr>
      <vt:lpstr>ДВ 63,68</vt:lpstr>
      <vt:lpstr>ДВ 73,78</vt:lpstr>
      <vt:lpstr>ДВ 85,95</vt:lpstr>
      <vt:lpstr>ДВ 95+</vt:lpstr>
      <vt:lpstr>Р 58,63</vt:lpstr>
      <vt:lpstr>судьи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Методист</cp:lastModifiedBy>
  <cp:lastPrinted>2023-11-13T07:02:48Z</cp:lastPrinted>
  <dcterms:created xsi:type="dcterms:W3CDTF">2023-03-15T19:21:36Z</dcterms:created>
  <dcterms:modified xsi:type="dcterms:W3CDTF">2023-11-13T10:09:39Z</dcterms:modified>
</cp:coreProperties>
</file>