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320" windowHeight="9210"/>
  </bookViews>
  <sheets>
    <sheet name="500_01" sheetId="1" r:id="rId1"/>
  </sheets>
  <externalReferences>
    <externalReference r:id="rId2"/>
  </externalReferences>
  <definedNames>
    <definedName name="D_d1">[1]const!$C$4</definedName>
    <definedName name="D_d2">[1]const!$C$5</definedName>
    <definedName name="Men1000_2">#REF!</definedName>
    <definedName name="Men500_1">'500_01'!$B$8:$B$99</definedName>
    <definedName name="N_dev">[1]const!$C$8</definedName>
    <definedName name="N_sor1">[1]const!$C$1</definedName>
    <definedName name="N_sor2">[1]const!$C$2</definedName>
    <definedName name="N_un">[1]const!$C$7</definedName>
    <definedName name="Women1000_2">#REF!</definedName>
    <definedName name="_xlnm.Print_Titles" localSheetId="0">'500_01'!$1:$6</definedName>
    <definedName name="_xlnm.Print_Area" localSheetId="0">'500_01'!$A$1:$Q$108</definedName>
  </definedNames>
  <calcPr calcId="124519"/>
</workbook>
</file>

<file path=xl/calcChain.xml><?xml version="1.0" encoding="utf-8"?>
<calcChain xmlns="http://schemas.openxmlformats.org/spreadsheetml/2006/main">
  <c r="O97" i="1"/>
  <c r="O96"/>
  <c r="Q95"/>
  <c r="O95"/>
  <c r="Q94"/>
  <c r="O94"/>
  <c r="Q93"/>
  <c r="O93"/>
  <c r="Q92"/>
  <c r="O92"/>
  <c r="Q91"/>
  <c r="O91"/>
  <c r="O90"/>
  <c r="O89"/>
  <c r="O88"/>
  <c r="O87"/>
  <c r="O84"/>
  <c r="O83"/>
  <c r="O82"/>
  <c r="O81"/>
  <c r="O80"/>
  <c r="O79"/>
  <c r="O78"/>
  <c r="Q77"/>
  <c r="O77"/>
  <c r="Q76"/>
  <c r="O76"/>
  <c r="Q75"/>
  <c r="O75"/>
  <c r="Q74"/>
  <c r="O74"/>
  <c r="Q73"/>
  <c r="O73"/>
  <c r="Q72"/>
  <c r="O72"/>
  <c r="Q71"/>
  <c r="O71"/>
  <c r="Q70"/>
  <c r="O70"/>
  <c r="Q69"/>
  <c r="O69"/>
  <c r="Q68"/>
  <c r="O68"/>
  <c r="Q67"/>
  <c r="O67"/>
  <c r="Q66"/>
  <c r="O66"/>
  <c r="Q65"/>
  <c r="O65"/>
  <c r="Q64"/>
  <c r="O64"/>
  <c r="Q63"/>
  <c r="O63"/>
  <c r="Q62"/>
  <c r="O62"/>
  <c r="Q61"/>
  <c r="O61"/>
  <c r="Q60"/>
  <c r="O60"/>
  <c r="Q59"/>
  <c r="O59"/>
  <c r="Q58"/>
  <c r="O58"/>
  <c r="Q57"/>
  <c r="O57"/>
  <c r="Q56"/>
  <c r="O56"/>
  <c r="Q55"/>
  <c r="O55"/>
  <c r="Q54"/>
  <c r="O54"/>
  <c r="Q53"/>
  <c r="O53"/>
  <c r="Q52"/>
  <c r="O52"/>
  <c r="Q51"/>
  <c r="O51"/>
  <c r="Q50"/>
  <c r="O50"/>
  <c r="Q49"/>
  <c r="O49"/>
  <c r="Q48"/>
  <c r="O48"/>
  <c r="Q47"/>
  <c r="O47"/>
  <c r="Q46"/>
  <c r="O46"/>
  <c r="Q45"/>
  <c r="O45"/>
  <c r="Q44"/>
  <c r="O44"/>
  <c r="Q43"/>
  <c r="O43"/>
  <c r="Q42"/>
  <c r="O42"/>
  <c r="Q41"/>
  <c r="O41"/>
  <c r="Q40"/>
  <c r="O40"/>
  <c r="Q39"/>
  <c r="O39"/>
  <c r="Q38"/>
  <c r="O38"/>
  <c r="Q37"/>
  <c r="O37"/>
  <c r="Q36"/>
  <c r="O36"/>
  <c r="Q35"/>
  <c r="O35"/>
  <c r="Q34"/>
  <c r="O34"/>
  <c r="Q33"/>
  <c r="O33"/>
  <c r="Q32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L6"/>
  <c r="C6"/>
  <c r="J4"/>
  <c r="A3"/>
  <c r="A2"/>
</calcChain>
</file>

<file path=xl/sharedStrings.xml><?xml version="1.0" encoding="utf-8"?>
<sst xmlns="http://schemas.openxmlformats.org/spreadsheetml/2006/main" count="615" uniqueCount="232">
  <si>
    <t>г.Коломна КЦ "Коломна"</t>
  </si>
  <si>
    <t>Место</t>
  </si>
  <si>
    <t>№</t>
  </si>
  <si>
    <t>Дорожка</t>
  </si>
  <si>
    <t>Фамилия, Имя</t>
  </si>
  <si>
    <t>Возр.группа</t>
  </si>
  <si>
    <t>Разряд</t>
  </si>
  <si>
    <t>Регион</t>
  </si>
  <si>
    <t>Тренер</t>
  </si>
  <si>
    <t>Время</t>
  </si>
  <si>
    <t>Очки</t>
  </si>
  <si>
    <t>Отст.</t>
  </si>
  <si>
    <t>Вып.разр</t>
  </si>
  <si>
    <t>i</t>
  </si>
  <si>
    <t xml:space="preserve">Мурашов Руслан </t>
  </si>
  <si>
    <t>муж</t>
  </si>
  <si>
    <t>МСМК</t>
  </si>
  <si>
    <t>Краснодарский край, Мурманская область</t>
  </si>
  <si>
    <t>Дорофеев Д.А., Киреенко И.В.</t>
  </si>
  <si>
    <t>o</t>
  </si>
  <si>
    <t xml:space="preserve">Кулижников Павел </t>
  </si>
  <si>
    <t>ЗМС</t>
  </si>
  <si>
    <t>МС</t>
  </si>
  <si>
    <t xml:space="preserve">Есин Алексей </t>
  </si>
  <si>
    <t>Московская область, Краснодарский край</t>
  </si>
  <si>
    <t>Муратов В.А., Есин А.Ю.</t>
  </si>
  <si>
    <t xml:space="preserve">Коваль Денис </t>
  </si>
  <si>
    <t>Санкт-Петербург, Иркутская область</t>
  </si>
  <si>
    <t>Быкова В.Н., Логинов О.А., Косыгина В.И.</t>
  </si>
  <si>
    <t xml:space="preserve">Кузнецов Артем </t>
  </si>
  <si>
    <t>Вологодская область</t>
  </si>
  <si>
    <t>Калинин А.А.,Шаршаринова Р.А.</t>
  </si>
  <si>
    <t xml:space="preserve">Голубев Кирилл </t>
  </si>
  <si>
    <t>Краснодарский край</t>
  </si>
  <si>
    <t xml:space="preserve">Золотарев Артем </t>
  </si>
  <si>
    <t>юн</t>
  </si>
  <si>
    <t>Санкт-Петербург, Тульская область</t>
  </si>
  <si>
    <t>Никулин К.,В., Никулина Л.В., Лаленков Е.А., Прусова Е.В.</t>
  </si>
  <si>
    <t xml:space="preserve">Сонин Вадим </t>
  </si>
  <si>
    <t>Омская область</t>
  </si>
  <si>
    <t>Фортуняк ВЕ., Диких К.В.</t>
  </si>
  <si>
    <t xml:space="preserve">Муштаков Виктор </t>
  </si>
  <si>
    <t>Алтайский край</t>
  </si>
  <si>
    <t>Конюхов А.А.</t>
  </si>
  <si>
    <t xml:space="preserve">Юсков Денис </t>
  </si>
  <si>
    <t>Москва</t>
  </si>
  <si>
    <t>Петров Ю.А.</t>
  </si>
  <si>
    <t xml:space="preserve">Рафиков Руслан </t>
  </si>
  <si>
    <t>Московская область</t>
  </si>
  <si>
    <t>Паночин А.В.</t>
  </si>
  <si>
    <t xml:space="preserve">Абрамов Филипп </t>
  </si>
  <si>
    <t>Рубин В.В.</t>
  </si>
  <si>
    <t xml:space="preserve">Звездин Алексей </t>
  </si>
  <si>
    <t>Костромская область</t>
  </si>
  <si>
    <t>Савельева Г.И. 
Савельев В.Г.</t>
  </si>
  <si>
    <t xml:space="preserve">Лобас Виктор </t>
  </si>
  <si>
    <t>Санкт-Петербург,                 респ. Башкортостан</t>
  </si>
  <si>
    <t>Никулин К.В., Никулина Л.В., Андреева А.Г.</t>
  </si>
  <si>
    <t xml:space="preserve">Николаев Андрей </t>
  </si>
  <si>
    <t>Москва,                   Красноярский край</t>
  </si>
  <si>
    <t>Демиденок В.В., Жарков А.З.</t>
  </si>
  <si>
    <t xml:space="preserve">Бобырь Данила </t>
  </si>
  <si>
    <t>Санкт-Петербург</t>
  </si>
  <si>
    <t>Никулина Л.В., Никулин К.В., Лаленков Е.А.</t>
  </si>
  <si>
    <t>Итальев Андрей</t>
  </si>
  <si>
    <t>Кичигин О.А.</t>
  </si>
  <si>
    <t xml:space="preserve">Москвинов Роман </t>
  </si>
  <si>
    <t>Мишин Д.С., Невский И.В.</t>
  </si>
  <si>
    <t xml:space="preserve">Грязцов Сергей </t>
  </si>
  <si>
    <t>Москва,                                Нижегородская область</t>
  </si>
  <si>
    <t>Тыклин Д.Ю.</t>
  </si>
  <si>
    <t xml:space="preserve">Гусев Андрей </t>
  </si>
  <si>
    <t>Ермаков Н.И., Кичигин О.А.</t>
  </si>
  <si>
    <t xml:space="preserve">Кокшаров Михаил </t>
  </si>
  <si>
    <t>Челябинская область</t>
  </si>
  <si>
    <t>Сибиркин В.А.</t>
  </si>
  <si>
    <t xml:space="preserve">Тимощук Алексей </t>
  </si>
  <si>
    <t>Санкт-Петербург, Иркутская обл</t>
  </si>
  <si>
    <t>Кичигин О.А., Малышева Е.А., Тимощук О.Е.</t>
  </si>
  <si>
    <t xml:space="preserve">Трофимов Сергей </t>
  </si>
  <si>
    <t>Нижегородская область, Московская область</t>
  </si>
  <si>
    <t>Муратов В.А., Ермаков Н.И.</t>
  </si>
  <si>
    <t>Заровчатский Владимир</t>
  </si>
  <si>
    <t>Большаков В.А.</t>
  </si>
  <si>
    <t xml:space="preserve">Солодухин Иван </t>
  </si>
  <si>
    <t>Богданов В.В.</t>
  </si>
  <si>
    <t>Мельников Василий</t>
  </si>
  <si>
    <t>Свердловская область</t>
  </si>
  <si>
    <t>Пронин С.В.</t>
  </si>
  <si>
    <t xml:space="preserve">Исаев Игорь </t>
  </si>
  <si>
    <t>КМС</t>
  </si>
  <si>
    <t>Лаленков Е.А.</t>
  </si>
  <si>
    <t xml:space="preserve">Карзанов Илья </t>
  </si>
  <si>
    <t>Никулина Л.В., Никулин К.В., Дементьев Д.Н.</t>
  </si>
  <si>
    <t xml:space="preserve">Тимощук Артур </t>
  </si>
  <si>
    <t xml:space="preserve">Никитин Константин </t>
  </si>
  <si>
    <t>Белов В.Н.</t>
  </si>
  <si>
    <t xml:space="preserve">Беляев Даниил </t>
  </si>
  <si>
    <t>Беляев Ю.Д.</t>
  </si>
  <si>
    <t xml:space="preserve">Колдаев Владислав </t>
  </si>
  <si>
    <t>Шпак А.В., Журавлева С.М.</t>
  </si>
  <si>
    <t xml:space="preserve">Федотов Дмитрий </t>
  </si>
  <si>
    <t>Санкт-Петербург, Мурманская область</t>
  </si>
  <si>
    <t>Никулина Л.В., Зыкина Н.В., Шелков М.В.</t>
  </si>
  <si>
    <t>Филимонов Дмитрий</t>
  </si>
  <si>
    <t>ст</t>
  </si>
  <si>
    <t>05.08.1998</t>
  </si>
  <si>
    <t xml:space="preserve">Измайлов Иса </t>
  </si>
  <si>
    <t>Лемешкин Ю.Н.</t>
  </si>
  <si>
    <t>Билялетдинов Надир</t>
  </si>
  <si>
    <t>Симарева Л.Н.</t>
  </si>
  <si>
    <t xml:space="preserve">Анисимов Денис </t>
  </si>
  <si>
    <t xml:space="preserve">Смирнов Илья </t>
  </si>
  <si>
    <t>Хабаровский край</t>
  </si>
  <si>
    <t>Важнин В.А.</t>
  </si>
  <si>
    <t xml:space="preserve">Юнин Егор </t>
  </si>
  <si>
    <t>Зайцева И.В.</t>
  </si>
  <si>
    <t xml:space="preserve">Сергеев Николай </t>
  </si>
  <si>
    <t>Часов П.А.</t>
  </si>
  <si>
    <t xml:space="preserve">Попов Сергей </t>
  </si>
  <si>
    <t>Соловьев А.С., Пронин С.В.</t>
  </si>
  <si>
    <t xml:space="preserve">Евдокимов Александр </t>
  </si>
  <si>
    <t>Иркутская область</t>
  </si>
  <si>
    <t>Мельников Н.В.</t>
  </si>
  <si>
    <t xml:space="preserve">Нохрин Максим </t>
  </si>
  <si>
    <t>Кардаков А.Н.</t>
  </si>
  <si>
    <t xml:space="preserve">Жбанов Алексей </t>
  </si>
  <si>
    <t>Кургаев Д.Ю., Кургаева Л.В.</t>
  </si>
  <si>
    <t xml:space="preserve">Бирюков Марк </t>
  </si>
  <si>
    <t xml:space="preserve">Копшаров Юрий </t>
  </si>
  <si>
    <t>Фортуняк В.Е., Диких К.В.</t>
  </si>
  <si>
    <t xml:space="preserve">Соседков Артур </t>
  </si>
  <si>
    <t>Пермский край</t>
  </si>
  <si>
    <t>Квасникова Т.А.</t>
  </si>
  <si>
    <t xml:space="preserve">Кравцов Иван </t>
  </si>
  <si>
    <t>Кравцова Г.А., Чайка Е.С.</t>
  </si>
  <si>
    <t xml:space="preserve">Зубарь Роман </t>
  </si>
  <si>
    <t>Кичигин О.А., Малышева Е.А.</t>
  </si>
  <si>
    <t xml:space="preserve">Горшков Алексей </t>
  </si>
  <si>
    <t>Санкт-Петербург, Тамбовская область</t>
  </si>
  <si>
    <t>Никулина Л.В., Никулин К.В., Сафенина Л.И.</t>
  </si>
  <si>
    <t xml:space="preserve">Лариков Константин </t>
  </si>
  <si>
    <t>Забайкальский край</t>
  </si>
  <si>
    <t>Пимонова Е.И., Куюмджян О.И.</t>
  </si>
  <si>
    <t>Большаков Георгий</t>
  </si>
  <si>
    <t>Республика Коми</t>
  </si>
  <si>
    <t xml:space="preserve">Доронин Алексей </t>
  </si>
  <si>
    <t>Республика Татарстан</t>
  </si>
  <si>
    <t>Рубцова Л.А.</t>
  </si>
  <si>
    <t xml:space="preserve">Мартынюк Станислав </t>
  </si>
  <si>
    <t>Чащин О.В.</t>
  </si>
  <si>
    <t xml:space="preserve">Курносов Евгений </t>
  </si>
  <si>
    <t>Чащин О.В., Белов В.Н.</t>
  </si>
  <si>
    <t xml:space="preserve">Сапегин Леонид </t>
  </si>
  <si>
    <t>Мулюкин Евгений</t>
  </si>
  <si>
    <t xml:space="preserve">Карасев Роман </t>
  </si>
  <si>
    <t xml:space="preserve">Емельянов Дмитрий </t>
  </si>
  <si>
    <t>Беляев Е.Д., Некрасова А.А.</t>
  </si>
  <si>
    <t xml:space="preserve">Уржумов Юрий </t>
  </si>
  <si>
    <t>Бугаев Алексей</t>
  </si>
  <si>
    <t>Архангельская область</t>
  </si>
  <si>
    <t>Сютковский В.А., Сютковская Т.Б.</t>
  </si>
  <si>
    <t xml:space="preserve">Репин Эдгар </t>
  </si>
  <si>
    <t>Михалев М.М.</t>
  </si>
  <si>
    <t xml:space="preserve">Качагин Матвей </t>
  </si>
  <si>
    <t xml:space="preserve">Бурмистров Андрей </t>
  </si>
  <si>
    <t>Красноярский край</t>
  </si>
  <si>
    <t>Демиденок В.В.</t>
  </si>
  <si>
    <t xml:space="preserve">Худяков Тимофей </t>
  </si>
  <si>
    <t xml:space="preserve">Кузнецов Илья </t>
  </si>
  <si>
    <t xml:space="preserve">Пилецкий Михаил </t>
  </si>
  <si>
    <t>Зиновьев И.В.</t>
  </si>
  <si>
    <t xml:space="preserve">Кашников Всеволод </t>
  </si>
  <si>
    <t xml:space="preserve">Старостин Михаил </t>
  </si>
  <si>
    <t>Краснодарский край, Ярославская область</t>
  </si>
  <si>
    <t>Киреенко И.В., Шлемин С.А.</t>
  </si>
  <si>
    <t xml:space="preserve">Бледных Виталий </t>
  </si>
  <si>
    <t>Кировская область</t>
  </si>
  <si>
    <t>Лучинина С.Е., Бледных О.Л.</t>
  </si>
  <si>
    <t xml:space="preserve">Тимохин Александр </t>
  </si>
  <si>
    <t>1 разр.</t>
  </si>
  <si>
    <t xml:space="preserve">Рахматиллаев Никита </t>
  </si>
  <si>
    <t>Богданов В.В., Тюшнякова Е.Н.</t>
  </si>
  <si>
    <t xml:space="preserve">Чернышов Семен </t>
  </si>
  <si>
    <t>Пиманова Е.И.</t>
  </si>
  <si>
    <t xml:space="preserve">Бурмистров Дмитрий </t>
  </si>
  <si>
    <t>Тамбовская область</t>
  </si>
  <si>
    <t>Урюпин В.Е.</t>
  </si>
  <si>
    <t xml:space="preserve">Байков Марк </t>
  </si>
  <si>
    <t xml:space="preserve">Быков Кирилл </t>
  </si>
  <si>
    <t>2 разр.</t>
  </si>
  <si>
    <t xml:space="preserve">Скобелев Михаил </t>
  </si>
  <si>
    <t>1 юн.</t>
  </si>
  <si>
    <t xml:space="preserve">Сафонов Егор </t>
  </si>
  <si>
    <t>DNF</t>
  </si>
  <si>
    <t xml:space="preserve">Казелин Михаил </t>
  </si>
  <si>
    <t>Казелина О.Н., Казелин С.Н., Казелин А.С.</t>
  </si>
  <si>
    <t>DQ</t>
  </si>
  <si>
    <t>в/к</t>
  </si>
  <si>
    <t xml:space="preserve">Борисенко Антон </t>
  </si>
  <si>
    <t>Саратовская область</t>
  </si>
  <si>
    <t>Шамсутдинова О.Н., Казелина О.Н.</t>
  </si>
  <si>
    <t xml:space="preserve">Чабан Артем </t>
  </si>
  <si>
    <t>Республика Беларусь</t>
  </si>
  <si>
    <t>Подберезская С.В.</t>
  </si>
  <si>
    <t xml:space="preserve">Захаров Руслан </t>
  </si>
  <si>
    <t xml:space="preserve">Грибов Александр </t>
  </si>
  <si>
    <t>21.11.1997</t>
  </si>
  <si>
    <t xml:space="preserve">Голубев Виктор </t>
  </si>
  <si>
    <t>18.08.1998</t>
  </si>
  <si>
    <t xml:space="preserve">Кондратьев Максим </t>
  </si>
  <si>
    <t>Погребнов Владислав</t>
  </si>
  <si>
    <t>Ворохобин А.А.</t>
  </si>
  <si>
    <t>Невмержицкий Стефан</t>
  </si>
  <si>
    <t xml:space="preserve">Тихонов Андрей </t>
  </si>
  <si>
    <t xml:space="preserve">Иванов Илья </t>
  </si>
  <si>
    <t xml:space="preserve"> Казелин С.Н.</t>
  </si>
  <si>
    <t xml:space="preserve">Шведов Александр </t>
  </si>
  <si>
    <t>03.06.1999</t>
  </si>
  <si>
    <t>Базоров Даниил</t>
  </si>
  <si>
    <t>14.02.1998</t>
  </si>
  <si>
    <t>Тульская область</t>
  </si>
  <si>
    <t>Прусова Е.В.</t>
  </si>
  <si>
    <t>DNS</t>
  </si>
  <si>
    <t>Начало: 14:00</t>
  </si>
  <si>
    <t>t льда: -6,3</t>
  </si>
  <si>
    <t>Окончание: 15:25</t>
  </si>
  <si>
    <t>t воздуха: +14,6</t>
  </si>
  <si>
    <t>влажность: 41 %</t>
  </si>
  <si>
    <t>Стартер: Грошков Е.Ю.</t>
  </si>
  <si>
    <t>Главный судья соревнований</t>
  </si>
  <si>
    <t>Исаенко И.В.</t>
  </si>
</sst>
</file>

<file path=xl/styles.xml><?xml version="1.0" encoding="utf-8"?>
<styleSheet xmlns="http://schemas.openxmlformats.org/spreadsheetml/2006/main">
  <numFmts count="5">
    <numFmt numFmtId="164" formatCode="\(0\)"/>
    <numFmt numFmtId="165" formatCode="0.000"/>
    <numFmt numFmtId="166" formatCode="00.00"/>
    <numFmt numFmtId="167" formatCode="mm/ss.00"/>
    <numFmt numFmtId="168" formatCode="m/ss.00"/>
  </numFmts>
  <fonts count="15">
    <font>
      <sz val="10"/>
      <name val="Arial"/>
    </font>
    <font>
      <b/>
      <sz val="16"/>
      <name val="Monotype Corsiva"/>
      <family val="4"/>
      <charset val="204"/>
    </font>
    <font>
      <sz val="10"/>
      <name val="Times New Roman"/>
      <family val="1"/>
      <charset val="204"/>
    </font>
    <font>
      <b/>
      <sz val="22"/>
      <name val="Monotype Corsiva"/>
      <family val="4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96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4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64" fontId="4" fillId="0" borderId="0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center" vertical="justify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2" fontId="6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67" fontId="2" fillId="0" borderId="0" xfId="0" applyNumberFormat="1" applyFont="1" applyFill="1" applyBorder="1" applyAlignment="1">
      <alignment vertical="center"/>
    </xf>
    <xf numFmtId="2" fontId="6" fillId="0" borderId="0" xfId="0" applyNumberFormat="1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justify"/>
    </xf>
    <xf numFmtId="0" fontId="2" fillId="0" borderId="0" xfId="0" applyFont="1" applyFill="1" applyBorder="1" applyAlignment="1">
      <alignment horizontal="left" vertical="justify" wrapText="1"/>
    </xf>
    <xf numFmtId="0" fontId="2" fillId="0" borderId="0" xfId="0" applyFont="1" applyFill="1" applyBorder="1" applyAlignment="1">
      <alignment horizontal="center" vertical="justify" wrapText="1"/>
    </xf>
    <xf numFmtId="14" fontId="2" fillId="0" borderId="0" xfId="0" applyNumberFormat="1" applyFont="1" applyFill="1" applyBorder="1" applyAlignment="1">
      <alignment horizontal="center" vertical="justify" wrapText="1"/>
    </xf>
    <xf numFmtId="0" fontId="2" fillId="0" borderId="0" xfId="0" applyFont="1" applyFill="1" applyBorder="1" applyAlignment="1">
      <alignment vertical="justify" wrapText="1"/>
    </xf>
    <xf numFmtId="167" fontId="2" fillId="0" borderId="0" xfId="0" applyNumberFormat="1" applyFont="1" applyFill="1" applyBorder="1" applyAlignment="1">
      <alignment vertical="justify"/>
    </xf>
    <xf numFmtId="2" fontId="6" fillId="0" borderId="0" xfId="0" applyNumberFormat="1" applyFont="1" applyBorder="1" applyAlignment="1">
      <alignment horizontal="center" vertical="justify" wrapText="1"/>
    </xf>
    <xf numFmtId="165" fontId="2" fillId="0" borderId="0" xfId="0" applyNumberFormat="1" applyFont="1" applyBorder="1" applyAlignment="1">
      <alignment horizontal="left" vertical="justify" wrapText="1"/>
    </xf>
    <xf numFmtId="164" fontId="2" fillId="0" borderId="0" xfId="0" applyNumberFormat="1" applyFont="1" applyBorder="1" applyAlignment="1">
      <alignment horizontal="center" vertical="justify" wrapText="1"/>
    </xf>
    <xf numFmtId="166" fontId="2" fillId="0" borderId="0" xfId="0" applyNumberFormat="1" applyFont="1" applyBorder="1" applyAlignment="1">
      <alignment horizontal="center" vertical="justify" wrapText="1"/>
    </xf>
    <xf numFmtId="0" fontId="6" fillId="0" borderId="0" xfId="0" applyFont="1" applyBorder="1" applyAlignment="1">
      <alignment horizontal="center" vertical="justify" wrapText="1"/>
    </xf>
    <xf numFmtId="0" fontId="2" fillId="0" borderId="0" xfId="0" applyFont="1" applyFill="1" applyBorder="1" applyAlignment="1">
      <alignment vertical="justify"/>
    </xf>
    <xf numFmtId="2" fontId="6" fillId="0" borderId="0" xfId="0" applyNumberFormat="1" applyFont="1" applyFill="1" applyBorder="1" applyAlignment="1">
      <alignment horizontal="center" vertical="justify" wrapText="1"/>
    </xf>
    <xf numFmtId="165" fontId="2" fillId="0" borderId="0" xfId="0" applyNumberFormat="1" applyFont="1" applyFill="1" applyBorder="1" applyAlignment="1">
      <alignment horizontal="left" vertical="justify" wrapText="1"/>
    </xf>
    <xf numFmtId="164" fontId="2" fillId="0" borderId="0" xfId="0" applyNumberFormat="1" applyFont="1" applyFill="1" applyBorder="1" applyAlignment="1">
      <alignment horizontal="center" vertical="justify" wrapText="1"/>
    </xf>
    <xf numFmtId="166" fontId="2" fillId="0" borderId="0" xfId="0" applyNumberFormat="1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 vertical="justify" wrapText="1"/>
    </xf>
    <xf numFmtId="2" fontId="6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/>
    <xf numFmtId="0" fontId="10" fillId="0" borderId="1" xfId="0" applyFont="1" applyBorder="1" applyAlignment="1">
      <alignment horizontal="center" vertical="justify"/>
    </xf>
    <xf numFmtId="0" fontId="10" fillId="0" borderId="1" xfId="0" applyFont="1" applyFill="1" applyBorder="1" applyAlignment="1">
      <alignment horizontal="center" vertical="justify"/>
    </xf>
    <xf numFmtId="0" fontId="10" fillId="0" borderId="1" xfId="0" applyFont="1" applyFill="1" applyBorder="1" applyAlignment="1">
      <alignment horizontal="left" vertical="justify" wrapText="1"/>
    </xf>
    <xf numFmtId="14" fontId="10" fillId="0" borderId="1" xfId="0" applyNumberFormat="1" applyFont="1" applyFill="1" applyBorder="1" applyAlignment="1">
      <alignment horizontal="center" vertical="justify" wrapText="1"/>
    </xf>
    <xf numFmtId="0" fontId="10" fillId="0" borderId="1" xfId="0" applyFont="1" applyFill="1" applyBorder="1" applyAlignment="1">
      <alignment horizontal="center" vertical="justify" wrapText="1"/>
    </xf>
    <xf numFmtId="0" fontId="10" fillId="0" borderId="1" xfId="0" applyFont="1" applyFill="1" applyBorder="1" applyAlignment="1">
      <alignment vertical="justify" wrapText="1"/>
    </xf>
    <xf numFmtId="0" fontId="10" fillId="0" borderId="1" xfId="0" applyFont="1" applyFill="1" applyBorder="1" applyAlignment="1">
      <alignment vertical="justify"/>
    </xf>
    <xf numFmtId="0" fontId="11" fillId="0" borderId="1" xfId="0" applyFont="1" applyBorder="1" applyAlignment="1">
      <alignment horizontal="left" vertical="justify" wrapText="1"/>
    </xf>
    <xf numFmtId="165" fontId="10" fillId="0" borderId="1" xfId="0" applyNumberFormat="1" applyFont="1" applyBorder="1" applyAlignment="1">
      <alignment horizontal="left" vertical="justify" wrapText="1"/>
    </xf>
    <xf numFmtId="164" fontId="10" fillId="0" borderId="1" xfId="0" applyNumberFormat="1" applyFont="1" applyBorder="1" applyAlignment="1">
      <alignment horizontal="center" vertical="justify" wrapText="1"/>
    </xf>
    <xf numFmtId="166" fontId="10" fillId="0" borderId="1" xfId="0" applyNumberFormat="1" applyFont="1" applyBorder="1" applyAlignment="1">
      <alignment horizontal="left" vertical="justify" wrapText="1"/>
    </xf>
    <xf numFmtId="164" fontId="2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 applyFill="1"/>
    <xf numFmtId="168" fontId="12" fillId="0" borderId="0" xfId="0" applyNumberFormat="1" applyFont="1"/>
    <xf numFmtId="0" fontId="2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 vertical="justify"/>
    </xf>
    <xf numFmtId="0" fontId="13" fillId="0" borderId="0" xfId="0" applyFont="1" applyFill="1" applyBorder="1" applyAlignment="1">
      <alignment horizontal="left" vertical="justify" wrapText="1"/>
    </xf>
    <xf numFmtId="14" fontId="13" fillId="0" borderId="0" xfId="0" applyNumberFormat="1" applyFont="1" applyFill="1" applyBorder="1" applyAlignment="1">
      <alignment horizontal="center" vertical="justify" wrapText="1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7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Проверка"/>
  <ax:ocxPr ax:name="Size" ax:value="2699;1085"/>
  <ax:ocxPr ax:name="FontName" ax:value="Arial"/>
  <ax:ocxPr ax:name="FontHeight" ax:value="195"/>
  <ax:ocxPr ax:name="FontCharSet" ax:value="0"/>
  <ax:ocxPr ax:name="FontPitchAndFamily" ax:value="2"/>
  <ax:ocxPr ax:name="ParagraphAlign" ax:value="3"/>
</ax:ocx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Список"/>
  <ax:ocxPr ax:name="Size" ax:value="2752;1005"/>
  <ax:ocxPr ax:name="FontName" ax:value="Times New Roman"/>
  <ax:ocxPr ax:name="FontHeight" ax:value="195"/>
  <ax:ocxPr ax:name="FontCharSet" ax:value="204"/>
  <ax:ocxPr ax:name="FontPitchAndFamily" ax:value="2"/>
  <ax:ocxPr ax:name="ParagraphAlign" ax:value="3"/>
</ax:ocx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Заполнить"/>
  <ax:ocxPr ax:name="Size" ax:value="2778;1005"/>
  <ax:ocxPr ax:name="FontName" ax:value="Times New Roman"/>
  <ax:ocxPr ax:name="FontHeight" ax:value="195"/>
  <ax:ocxPr ax:name="FontCharSet" ax:value="204"/>
  <ax:ocxPr ax:name="FontPitchAndFamily" ax:value="2"/>
  <ax:ocxPr ax:name="ParagraphAlign" ax:value="3"/>
</ax:ocx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1143000</xdr:colOff>
      <xdr:row>0</xdr:row>
      <xdr:rowOff>171450</xdr:rowOff>
    </xdr:from>
    <xdr:to>
      <xdr:col>14</xdr:col>
      <xdr:colOff>66676</xdr:colOff>
      <xdr:row>1</xdr:row>
      <xdr:rowOff>238125</xdr:rowOff>
    </xdr:to>
    <xdr:pic>
      <xdr:nvPicPr>
        <xdr:cNvPr id="2" name="Рисунок 3" descr="LOGO_KCMO_KOLOMN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57700" y="171450"/>
          <a:ext cx="1066801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152400</xdr:colOff>
      <xdr:row>0</xdr:row>
      <xdr:rowOff>19050</xdr:rowOff>
    </xdr:from>
    <xdr:to>
      <xdr:col>3</xdr:col>
      <xdr:colOff>561975</xdr:colOff>
      <xdr:row>1</xdr:row>
      <xdr:rowOff>390525</xdr:rowOff>
    </xdr:to>
    <xdr:pic>
      <xdr:nvPicPr>
        <xdr:cNvPr id="3" name="Рисунок 7" descr="Министерство спорта, туризма и молодёжной политики РФ (Минспорттуризм), эмблема - векторное изображение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0125" y="19050"/>
          <a:ext cx="8286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647700</xdr:colOff>
      <xdr:row>0</xdr:row>
      <xdr:rowOff>209550</xdr:rowOff>
    </xdr:from>
    <xdr:to>
      <xdr:col>6</xdr:col>
      <xdr:colOff>342900</xdr:colOff>
      <xdr:row>1</xdr:row>
      <xdr:rowOff>295275</xdr:rowOff>
    </xdr:to>
    <xdr:pic>
      <xdr:nvPicPr>
        <xdr:cNvPr id="4" name="Рисунок 1" descr="russkating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14525" y="209550"/>
          <a:ext cx="11715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409575</xdr:colOff>
      <xdr:row>0</xdr:row>
      <xdr:rowOff>142875</xdr:rowOff>
    </xdr:from>
    <xdr:to>
      <xdr:col>7</xdr:col>
      <xdr:colOff>1103914</xdr:colOff>
      <xdr:row>1</xdr:row>
      <xdr:rowOff>238125</xdr:rowOff>
    </xdr:to>
    <xdr:pic>
      <xdr:nvPicPr>
        <xdr:cNvPr id="5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152775" y="142875"/>
          <a:ext cx="1265839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4%20-%2016.10.2016%20&#1075;.%20-%20&#1050;&#1091;&#1073;&#1086;&#1082;%20&#1056;&#1054;&#1089;&#1089;&#1080;&#1080;%20(I%20&#1101;&#1090;&#1072;&#1087;)/&#1056;&#1077;&#1079;&#1091;&#1083;&#1100;&#1090;&#1072;&#1090;&#1099;%20&#1084;&#1091;&#1078;.,%20&#1078;&#1077;&#108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00_01"/>
      <sheetName val="500_02"/>
      <sheetName val="1000_01"/>
      <sheetName val="1000_01 (2)"/>
      <sheetName val="1000_02"/>
      <sheetName val="500_21"/>
      <sheetName val="500_22"/>
      <sheetName val="1000_21"/>
      <sheetName val="1000_22"/>
      <sheetName val="мс (муж)"/>
      <sheetName val="мс (жен)"/>
      <sheetName val="const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C1" t="str">
            <v>Всероссийские соревнования по конькобежному спорту</v>
          </cell>
        </row>
        <row r="2">
          <cell r="C2" t="str">
            <v>"КУБОК РОССИИ" (I этап)</v>
          </cell>
        </row>
        <row r="4">
          <cell r="C4" t="str">
            <v>15 октября 2016 г.</v>
          </cell>
        </row>
        <row r="5">
          <cell r="C5" t="str">
            <v>16 октября 2016 г.</v>
          </cell>
        </row>
        <row r="7">
          <cell r="C7" t="str">
            <v>Мужчины</v>
          </cell>
        </row>
        <row r="8">
          <cell r="C8" t="str">
            <v>Женщины</v>
          </cell>
        </row>
        <row r="9">
          <cell r="C9" t="str">
            <v>500 метров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F00"/>
  </sheetPr>
  <dimension ref="A1:AM108"/>
  <sheetViews>
    <sheetView tabSelected="1" view="pageBreakPreview" topLeftCell="A68" zoomScale="145" zoomScaleSheetLayoutView="145" workbookViewId="0">
      <selection activeCell="D75" sqref="D75"/>
    </sheetView>
  </sheetViews>
  <sheetFormatPr defaultRowHeight="12.75"/>
  <cols>
    <col min="1" max="1" width="6.42578125" style="1" customWidth="1"/>
    <col min="2" max="3" width="6.28515625" style="1" customWidth="1"/>
    <col min="4" max="4" width="22.140625" style="1" customWidth="1"/>
    <col min="5" max="5" width="11.28515625" style="1" hidden="1" customWidth="1"/>
    <col min="6" max="6" width="9.85546875" style="1" hidden="1" customWidth="1"/>
    <col min="7" max="7" width="8.5703125" style="1" customWidth="1"/>
    <col min="8" max="8" width="21" style="1" customWidth="1"/>
    <col min="9" max="9" width="22.7109375" style="1" hidden="1" customWidth="1"/>
    <col min="10" max="10" width="15.7109375" style="1" hidden="1" customWidth="1"/>
    <col min="11" max="11" width="0.7109375" style="1" hidden="1" customWidth="1"/>
    <col min="12" max="12" width="7.5703125" style="1" customWidth="1"/>
    <col min="13" max="13" width="7.28515625" style="1" hidden="1" customWidth="1"/>
    <col min="14" max="14" width="3.5703125" style="79" customWidth="1"/>
    <col min="15" max="16" width="6.140625" style="1" customWidth="1"/>
    <col min="17" max="17" width="7.42578125" style="1" customWidth="1"/>
    <col min="18" max="18" width="2.85546875" style="1" customWidth="1"/>
    <col min="19" max="23" width="9.140625" style="1"/>
    <col min="24" max="24" width="5.42578125" style="1" customWidth="1"/>
    <col min="25" max="25" width="4.28515625" style="1" customWidth="1"/>
    <col min="26" max="26" width="26.85546875" style="1" customWidth="1"/>
    <col min="27" max="16384" width="9.140625" style="1"/>
  </cols>
  <sheetData>
    <row r="1" spans="1:33" ht="32.25" customHeight="1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33" ht="58.5" customHeight="1">
      <c r="A2" s="90" t="str">
        <f>N_sor1</f>
        <v>Всероссийские соревнования по конькобежному спорту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33" ht="34.5" customHeight="1">
      <c r="A3" s="91" t="str">
        <f>N_sor2</f>
        <v>"КУБОК РОССИИ" (I этап)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33" ht="40.5" customHeight="1" thickBot="1">
      <c r="A4" s="92" t="s">
        <v>0</v>
      </c>
      <c r="B4" s="92"/>
      <c r="C4" s="92"/>
      <c r="D4" s="92"/>
      <c r="E4" s="2"/>
      <c r="F4" s="2"/>
      <c r="G4" s="2"/>
      <c r="H4" s="2"/>
      <c r="I4" s="2"/>
      <c r="J4" s="93" t="str">
        <f>D_d1</f>
        <v>15 октября 2016 г.</v>
      </c>
      <c r="K4" s="94"/>
      <c r="L4" s="94"/>
      <c r="M4" s="94"/>
      <c r="N4" s="94"/>
      <c r="O4" s="94"/>
      <c r="P4" s="94"/>
      <c r="Q4" s="94"/>
    </row>
    <row r="5" spans="1:33" ht="17.25" customHeight="1" thickTop="1">
      <c r="A5" s="3"/>
      <c r="B5" s="3"/>
      <c r="C5" s="3"/>
      <c r="D5" s="3"/>
      <c r="E5" s="4"/>
      <c r="F5" s="4"/>
      <c r="G5" s="4"/>
      <c r="H5" s="4"/>
      <c r="I5" s="4"/>
      <c r="J5" s="5"/>
      <c r="K5" s="6"/>
      <c r="L5" s="6"/>
      <c r="M5" s="6"/>
      <c r="N5" s="7"/>
      <c r="O5" s="6"/>
      <c r="P5" s="6"/>
      <c r="Q5" s="6"/>
    </row>
    <row r="6" spans="1:33" ht="28.5" customHeight="1">
      <c r="B6" s="8"/>
      <c r="C6" s="95" t="str">
        <f>N_un</f>
        <v>Мужчины</v>
      </c>
      <c r="D6" s="95"/>
      <c r="E6" s="95"/>
      <c r="F6" s="95"/>
      <c r="G6" s="95"/>
      <c r="H6" s="95"/>
      <c r="I6" s="95"/>
      <c r="J6" s="95"/>
      <c r="K6" s="8"/>
      <c r="L6" s="9" t="str">
        <f>[1]const!C9</f>
        <v>500 метров</v>
      </c>
      <c r="M6" s="8"/>
      <c r="N6" s="10"/>
      <c r="O6" s="8"/>
      <c r="P6" s="8"/>
      <c r="Q6" s="8"/>
      <c r="R6" s="11"/>
      <c r="S6" s="12">
        <v>37.5</v>
      </c>
      <c r="T6" s="12">
        <v>35.4</v>
      </c>
      <c r="U6" s="12"/>
      <c r="V6" s="12"/>
      <c r="W6" s="12"/>
      <c r="X6" s="12"/>
      <c r="Y6" s="13"/>
      <c r="Z6" s="12"/>
      <c r="AA6" s="12"/>
      <c r="AB6" s="12"/>
      <c r="AC6" s="12"/>
      <c r="AD6" s="12"/>
      <c r="AE6" s="12"/>
      <c r="AF6" s="12"/>
      <c r="AG6" s="12"/>
    </row>
    <row r="7" spans="1:33" ht="19.5" customHeight="1" thickBot="1">
      <c r="A7" s="14" t="s">
        <v>1</v>
      </c>
      <c r="B7" s="14" t="s">
        <v>2</v>
      </c>
      <c r="C7" s="15" t="s">
        <v>3</v>
      </c>
      <c r="D7" s="14" t="s">
        <v>4</v>
      </c>
      <c r="E7" s="14" t="s">
        <v>5</v>
      </c>
      <c r="F7" s="14" t="s">
        <v>6</v>
      </c>
      <c r="G7" s="14" t="s">
        <v>6</v>
      </c>
      <c r="H7" s="14" t="s">
        <v>7</v>
      </c>
      <c r="I7" s="14" t="s">
        <v>7</v>
      </c>
      <c r="J7" s="14" t="s">
        <v>8</v>
      </c>
      <c r="K7" s="14"/>
      <c r="L7" s="14" t="s">
        <v>9</v>
      </c>
      <c r="M7" s="16" t="s">
        <v>10</v>
      </c>
      <c r="N7" s="17"/>
      <c r="O7" s="14" t="s">
        <v>11</v>
      </c>
      <c r="P7" s="14" t="s">
        <v>10</v>
      </c>
      <c r="Q7" s="14" t="s">
        <v>12</v>
      </c>
      <c r="R7" s="11"/>
      <c r="S7" s="18"/>
      <c r="T7" s="18"/>
      <c r="U7" s="12"/>
      <c r="V7" s="12"/>
      <c r="W7" s="12"/>
      <c r="X7" s="12"/>
      <c r="Y7" s="13"/>
      <c r="Z7" s="12"/>
      <c r="AA7" s="12"/>
      <c r="AB7" s="12"/>
      <c r="AC7" s="12"/>
      <c r="AD7" s="12"/>
      <c r="AE7" s="12"/>
      <c r="AF7" s="12"/>
      <c r="AG7" s="12"/>
    </row>
    <row r="8" spans="1:33" ht="29.25" customHeight="1" thickTop="1">
      <c r="A8" s="19">
        <v>1</v>
      </c>
      <c r="B8" s="20">
        <v>89</v>
      </c>
      <c r="C8" s="20" t="s">
        <v>13</v>
      </c>
      <c r="D8" s="21" t="s">
        <v>14</v>
      </c>
      <c r="E8" s="22" t="s">
        <v>15</v>
      </c>
      <c r="F8" s="23">
        <v>33967</v>
      </c>
      <c r="G8" s="22" t="s">
        <v>16</v>
      </c>
      <c r="H8" s="24" t="s">
        <v>17</v>
      </c>
      <c r="I8" s="24" t="s">
        <v>18</v>
      </c>
      <c r="J8" s="24"/>
      <c r="K8" s="25"/>
      <c r="L8" s="26">
        <v>35.21</v>
      </c>
      <c r="M8" s="27"/>
      <c r="N8" s="28"/>
      <c r="O8" s="29">
        <f>L8-L$8</f>
        <v>0</v>
      </c>
      <c r="P8" s="30">
        <v>100</v>
      </c>
      <c r="Q8" s="19" t="s">
        <v>16</v>
      </c>
      <c r="R8" s="11"/>
      <c r="S8" s="18"/>
      <c r="T8" s="18"/>
      <c r="U8" s="12"/>
      <c r="V8" s="12"/>
      <c r="W8" s="12"/>
      <c r="X8" s="12"/>
      <c r="Y8" s="13"/>
      <c r="Z8" s="12"/>
      <c r="AA8" s="12"/>
      <c r="AB8" s="12"/>
      <c r="AC8" s="12"/>
      <c r="AD8" s="12"/>
      <c r="AE8" s="12"/>
      <c r="AF8" s="12"/>
      <c r="AG8" s="12"/>
    </row>
    <row r="9" spans="1:33" ht="30.75" customHeight="1">
      <c r="A9" s="19">
        <v>2</v>
      </c>
      <c r="B9" s="31">
        <v>90</v>
      </c>
      <c r="C9" s="31" t="s">
        <v>19</v>
      </c>
      <c r="D9" s="32" t="s">
        <v>20</v>
      </c>
      <c r="E9" s="33" t="s">
        <v>15</v>
      </c>
      <c r="F9" s="34">
        <v>34444</v>
      </c>
      <c r="G9" s="33" t="s">
        <v>21</v>
      </c>
      <c r="H9" s="35" t="s">
        <v>17</v>
      </c>
      <c r="I9" s="35" t="s">
        <v>18</v>
      </c>
      <c r="J9" s="35"/>
      <c r="K9" s="36"/>
      <c r="L9" s="37">
        <v>35.479999999999997</v>
      </c>
      <c r="M9" s="38"/>
      <c r="N9" s="39"/>
      <c r="O9" s="40">
        <f t="shared" ref="O9:O72" si="0">L9-L$8</f>
        <v>0.26999999999999602</v>
      </c>
      <c r="P9" s="30">
        <v>80</v>
      </c>
      <c r="Q9" s="19" t="s">
        <v>22</v>
      </c>
      <c r="R9" s="11"/>
      <c r="S9" s="18"/>
      <c r="T9" s="18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  <c r="AG9" s="12"/>
    </row>
    <row r="10" spans="1:33" ht="30.75" customHeight="1">
      <c r="A10" s="19">
        <v>3</v>
      </c>
      <c r="B10" s="31">
        <v>108</v>
      </c>
      <c r="C10" s="31" t="s">
        <v>13</v>
      </c>
      <c r="D10" s="32" t="s">
        <v>23</v>
      </c>
      <c r="E10" s="33" t="s">
        <v>15</v>
      </c>
      <c r="F10" s="34">
        <v>32114</v>
      </c>
      <c r="G10" s="33" t="s">
        <v>16</v>
      </c>
      <c r="H10" s="35" t="s">
        <v>24</v>
      </c>
      <c r="I10" s="35" t="s">
        <v>25</v>
      </c>
      <c r="J10" s="35"/>
      <c r="K10" s="41"/>
      <c r="L10" s="37">
        <v>35.630000000000003</v>
      </c>
      <c r="M10" s="38"/>
      <c r="N10" s="39"/>
      <c r="O10" s="40">
        <f t="shared" si="0"/>
        <v>0.42000000000000171</v>
      </c>
      <c r="P10" s="30">
        <v>70</v>
      </c>
      <c r="Q10" s="19" t="s">
        <v>22</v>
      </c>
      <c r="R10" s="11"/>
      <c r="S10" s="18"/>
      <c r="T10" s="18"/>
      <c r="U10" s="12"/>
      <c r="V10" s="12"/>
      <c r="W10" s="12"/>
      <c r="X10" s="12"/>
      <c r="Y10" s="13"/>
      <c r="Z10" s="12"/>
      <c r="AA10" s="12"/>
      <c r="AB10" s="12"/>
      <c r="AC10" s="12"/>
      <c r="AD10" s="12"/>
      <c r="AE10" s="12"/>
      <c r="AF10" s="12"/>
      <c r="AG10" s="12"/>
    </row>
    <row r="11" spans="1:33" ht="27.75" customHeight="1">
      <c r="A11" s="19">
        <v>4</v>
      </c>
      <c r="B11" s="31">
        <v>129</v>
      </c>
      <c r="C11" s="31" t="s">
        <v>19</v>
      </c>
      <c r="D11" s="32" t="s">
        <v>26</v>
      </c>
      <c r="E11" s="33" t="s">
        <v>15</v>
      </c>
      <c r="F11" s="34">
        <v>33548</v>
      </c>
      <c r="G11" s="33" t="s">
        <v>16</v>
      </c>
      <c r="H11" s="35" t="s">
        <v>27</v>
      </c>
      <c r="I11" s="35" t="s">
        <v>28</v>
      </c>
      <c r="J11" s="35"/>
      <c r="K11" s="36"/>
      <c r="L11" s="37">
        <v>36</v>
      </c>
      <c r="M11" s="38"/>
      <c r="N11" s="39"/>
      <c r="O11" s="40">
        <f t="shared" si="0"/>
        <v>0.78999999999999915</v>
      </c>
      <c r="P11" s="30">
        <v>60</v>
      </c>
      <c r="Q11" s="19" t="s">
        <v>22</v>
      </c>
      <c r="R11" s="11"/>
      <c r="S11" s="18"/>
      <c r="T11" s="18"/>
      <c r="U11" s="12"/>
      <c r="V11" s="12"/>
      <c r="W11" s="12"/>
      <c r="X11" s="12"/>
      <c r="Y11" s="13"/>
      <c r="Z11" s="12"/>
      <c r="AA11" s="12"/>
      <c r="AB11" s="12"/>
      <c r="AC11" s="12"/>
      <c r="AD11" s="12"/>
      <c r="AE11" s="12"/>
      <c r="AF11" s="12"/>
      <c r="AG11" s="12"/>
    </row>
    <row r="12" spans="1:33" ht="16.5" customHeight="1">
      <c r="A12" s="42">
        <v>5</v>
      </c>
      <c r="B12" s="13">
        <v>76</v>
      </c>
      <c r="C12" s="13" t="s">
        <v>19</v>
      </c>
      <c r="D12" s="43" t="s">
        <v>29</v>
      </c>
      <c r="E12" s="44" t="s">
        <v>15</v>
      </c>
      <c r="F12" s="45">
        <v>32095</v>
      </c>
      <c r="G12" s="44" t="s">
        <v>16</v>
      </c>
      <c r="H12" s="46" t="s">
        <v>30</v>
      </c>
      <c r="I12" s="46" t="s">
        <v>31</v>
      </c>
      <c r="J12" s="46"/>
      <c r="K12" s="47"/>
      <c r="L12" s="48">
        <v>36.15</v>
      </c>
      <c r="M12" s="49"/>
      <c r="N12" s="50"/>
      <c r="O12" s="51">
        <f t="shared" si="0"/>
        <v>0.93999999999999773</v>
      </c>
      <c r="P12" s="52">
        <v>50</v>
      </c>
      <c r="Q12" s="42" t="s">
        <v>22</v>
      </c>
      <c r="R12" s="11"/>
      <c r="S12" s="18"/>
      <c r="T12" s="18"/>
      <c r="U12" s="12"/>
      <c r="V12" s="12"/>
      <c r="W12" s="12"/>
      <c r="X12" s="12"/>
      <c r="Y12" s="13"/>
      <c r="Z12" s="12"/>
      <c r="AA12" s="12"/>
      <c r="AB12" s="12"/>
      <c r="AC12" s="12"/>
      <c r="AD12" s="12"/>
      <c r="AE12" s="12"/>
      <c r="AF12" s="12"/>
      <c r="AG12" s="12"/>
    </row>
    <row r="13" spans="1:33" ht="16.5" customHeight="1">
      <c r="A13" s="42">
        <v>6</v>
      </c>
      <c r="B13" s="13">
        <v>88</v>
      </c>
      <c r="C13" s="13" t="s">
        <v>13</v>
      </c>
      <c r="D13" s="43" t="s">
        <v>32</v>
      </c>
      <c r="E13" s="44" t="s">
        <v>15</v>
      </c>
      <c r="F13" s="45">
        <v>34044</v>
      </c>
      <c r="G13" s="44" t="s">
        <v>16</v>
      </c>
      <c r="H13" s="46" t="s">
        <v>33</v>
      </c>
      <c r="I13" s="46" t="s">
        <v>18</v>
      </c>
      <c r="J13" s="46"/>
      <c r="K13" s="53"/>
      <c r="L13" s="48">
        <v>36.22</v>
      </c>
      <c r="M13" s="49"/>
      <c r="N13" s="50"/>
      <c r="O13" s="51">
        <f t="shared" si="0"/>
        <v>1.009999999999998</v>
      </c>
      <c r="P13" s="52">
        <v>45</v>
      </c>
      <c r="Q13" s="42" t="s">
        <v>22</v>
      </c>
      <c r="R13" s="11"/>
      <c r="S13" s="18"/>
      <c r="T13" s="18"/>
      <c r="U13" s="12"/>
      <c r="V13" s="12"/>
      <c r="W13" s="12"/>
      <c r="X13" s="12"/>
      <c r="Y13" s="13"/>
      <c r="Z13" s="12"/>
      <c r="AA13" s="12"/>
      <c r="AB13" s="12"/>
      <c r="AC13" s="12"/>
      <c r="AD13" s="12"/>
      <c r="AE13" s="12"/>
      <c r="AF13" s="12"/>
      <c r="AG13" s="12"/>
    </row>
    <row r="14" spans="1:33" ht="28.5" customHeight="1">
      <c r="A14" s="19">
        <v>7</v>
      </c>
      <c r="B14" s="31">
        <v>133</v>
      </c>
      <c r="C14" s="31" t="s">
        <v>19</v>
      </c>
      <c r="D14" s="32" t="s">
        <v>34</v>
      </c>
      <c r="E14" s="33" t="s">
        <v>35</v>
      </c>
      <c r="F14" s="34">
        <v>35522</v>
      </c>
      <c r="G14" s="33" t="s">
        <v>22</v>
      </c>
      <c r="H14" s="35" t="s">
        <v>36</v>
      </c>
      <c r="I14" s="35" t="s">
        <v>37</v>
      </c>
      <c r="J14" s="35"/>
      <c r="K14" s="36"/>
      <c r="L14" s="37">
        <v>36.299999999999997</v>
      </c>
      <c r="M14" s="38"/>
      <c r="N14" s="39"/>
      <c r="O14" s="40">
        <f t="shared" si="0"/>
        <v>1.0899999999999963</v>
      </c>
      <c r="P14" s="30">
        <v>40</v>
      </c>
      <c r="Q14" s="19" t="s">
        <v>22</v>
      </c>
      <c r="R14" s="11"/>
      <c r="S14" s="18"/>
      <c r="T14" s="18"/>
      <c r="U14" s="12"/>
      <c r="V14" s="12"/>
      <c r="W14" s="12"/>
      <c r="X14" s="12"/>
      <c r="Y14" s="13"/>
      <c r="Z14" s="12"/>
      <c r="AA14" s="12"/>
      <c r="AB14" s="12"/>
      <c r="AC14" s="12"/>
      <c r="AD14" s="12"/>
      <c r="AE14" s="12"/>
      <c r="AF14" s="12"/>
      <c r="AG14" s="12"/>
    </row>
    <row r="15" spans="1:33" ht="16.5" customHeight="1">
      <c r="A15" s="42">
        <v>8</v>
      </c>
      <c r="B15" s="13">
        <v>112</v>
      </c>
      <c r="C15" s="13" t="s">
        <v>19</v>
      </c>
      <c r="D15" s="43" t="s">
        <v>38</v>
      </c>
      <c r="E15" s="44" t="s">
        <v>15</v>
      </c>
      <c r="F15" s="45">
        <v>35364</v>
      </c>
      <c r="G15" s="44" t="s">
        <v>22</v>
      </c>
      <c r="H15" s="46" t="s">
        <v>39</v>
      </c>
      <c r="I15" s="46" t="s">
        <v>40</v>
      </c>
      <c r="J15" s="46"/>
      <c r="K15" s="47"/>
      <c r="L15" s="48">
        <v>36.35</v>
      </c>
      <c r="M15" s="49"/>
      <c r="N15" s="50"/>
      <c r="O15" s="51">
        <f t="shared" si="0"/>
        <v>1.1400000000000006</v>
      </c>
      <c r="P15" s="52">
        <v>36</v>
      </c>
      <c r="Q15" s="42" t="s">
        <v>22</v>
      </c>
      <c r="R15" s="11"/>
      <c r="S15" s="18"/>
      <c r="T15" s="18"/>
      <c r="U15" s="12"/>
      <c r="V15" s="12"/>
      <c r="W15" s="12"/>
      <c r="X15" s="12"/>
      <c r="Y15" s="13"/>
      <c r="Z15" s="12"/>
      <c r="AA15" s="12"/>
      <c r="AB15" s="12"/>
      <c r="AC15" s="12"/>
      <c r="AD15" s="12"/>
      <c r="AE15" s="12"/>
      <c r="AF15" s="12"/>
      <c r="AG15" s="12"/>
    </row>
    <row r="16" spans="1:33" ht="16.5" customHeight="1">
      <c r="A16" s="42">
        <v>9</v>
      </c>
      <c r="B16" s="13">
        <v>71</v>
      </c>
      <c r="C16" s="13" t="s">
        <v>13</v>
      </c>
      <c r="D16" s="43" t="s">
        <v>41</v>
      </c>
      <c r="E16" s="44" t="s">
        <v>35</v>
      </c>
      <c r="F16" s="45">
        <v>35418</v>
      </c>
      <c r="G16" s="44" t="s">
        <v>16</v>
      </c>
      <c r="H16" s="46" t="s">
        <v>42</v>
      </c>
      <c r="I16" s="46" t="s">
        <v>43</v>
      </c>
      <c r="J16" s="46"/>
      <c r="K16" s="53"/>
      <c r="L16" s="48">
        <v>36.380000000000003</v>
      </c>
      <c r="M16" s="49"/>
      <c r="N16" s="50"/>
      <c r="O16" s="51">
        <f t="shared" si="0"/>
        <v>1.1700000000000017</v>
      </c>
      <c r="P16" s="52">
        <v>32</v>
      </c>
      <c r="Q16" s="42" t="s">
        <v>22</v>
      </c>
      <c r="R16" s="11"/>
      <c r="S16" s="18"/>
      <c r="T16" s="18"/>
      <c r="U16" s="12"/>
      <c r="V16" s="12"/>
      <c r="W16" s="12"/>
      <c r="X16" s="12"/>
      <c r="Y16" s="13"/>
      <c r="Z16" s="12"/>
      <c r="AA16" s="12"/>
      <c r="AB16" s="12"/>
      <c r="AC16" s="12"/>
      <c r="AD16" s="12"/>
      <c r="AE16" s="12"/>
      <c r="AF16" s="12"/>
      <c r="AG16" s="12"/>
    </row>
    <row r="17" spans="1:33" ht="16.5" customHeight="1">
      <c r="A17" s="42">
        <v>10</v>
      </c>
      <c r="B17" s="13">
        <v>95</v>
      </c>
      <c r="C17" s="13" t="s">
        <v>19</v>
      </c>
      <c r="D17" s="43" t="s">
        <v>44</v>
      </c>
      <c r="E17" s="44" t="s">
        <v>15</v>
      </c>
      <c r="F17" s="45">
        <v>32822</v>
      </c>
      <c r="G17" s="44" t="s">
        <v>21</v>
      </c>
      <c r="H17" s="46" t="s">
        <v>45</v>
      </c>
      <c r="I17" s="46" t="s">
        <v>46</v>
      </c>
      <c r="J17" s="46"/>
      <c r="K17" s="47"/>
      <c r="L17" s="54">
        <v>36.43</v>
      </c>
      <c r="M17" s="55"/>
      <c r="N17" s="56"/>
      <c r="O17" s="57">
        <f t="shared" si="0"/>
        <v>1.2199999999999989</v>
      </c>
      <c r="P17" s="58">
        <v>28</v>
      </c>
      <c r="Q17" s="42" t="s">
        <v>22</v>
      </c>
      <c r="R17" s="11"/>
      <c r="S17" s="18"/>
      <c r="T17" s="18"/>
      <c r="U17" s="12"/>
      <c r="V17" s="12"/>
      <c r="W17" s="12"/>
      <c r="X17" s="12"/>
      <c r="Y17" s="13"/>
      <c r="Z17" s="12"/>
      <c r="AA17" s="12"/>
      <c r="AB17" s="12"/>
      <c r="AC17" s="12"/>
      <c r="AD17" s="12"/>
      <c r="AE17" s="12"/>
      <c r="AF17" s="12"/>
      <c r="AG17" s="12"/>
    </row>
    <row r="18" spans="1:33" ht="16.5" customHeight="1">
      <c r="A18" s="42">
        <v>11</v>
      </c>
      <c r="B18" s="13">
        <v>105</v>
      </c>
      <c r="C18" s="13" t="s">
        <v>19</v>
      </c>
      <c r="D18" s="43" t="s">
        <v>47</v>
      </c>
      <c r="E18" s="44" t="s">
        <v>35</v>
      </c>
      <c r="F18" s="45">
        <v>35265</v>
      </c>
      <c r="G18" s="44" t="s">
        <v>22</v>
      </c>
      <c r="H18" s="46" t="s">
        <v>48</v>
      </c>
      <c r="I18" s="46" t="s">
        <v>49</v>
      </c>
      <c r="J18" s="46"/>
      <c r="K18" s="47"/>
      <c r="L18" s="48">
        <v>36.450000000000003</v>
      </c>
      <c r="M18" s="49"/>
      <c r="N18" s="50"/>
      <c r="O18" s="51">
        <f t="shared" si="0"/>
        <v>1.240000000000002</v>
      </c>
      <c r="P18" s="52">
        <v>24</v>
      </c>
      <c r="Q18" s="42" t="s">
        <v>22</v>
      </c>
      <c r="R18" s="11"/>
      <c r="S18" s="18"/>
      <c r="T18" s="18"/>
      <c r="U18" s="12"/>
      <c r="V18" s="12"/>
      <c r="W18" s="12"/>
      <c r="X18" s="12"/>
      <c r="Y18" s="13"/>
      <c r="Z18" s="12"/>
      <c r="AA18" s="12"/>
      <c r="AB18" s="12"/>
      <c r="AC18" s="12"/>
      <c r="AD18" s="12"/>
      <c r="AE18" s="12"/>
      <c r="AF18" s="12"/>
      <c r="AG18" s="12"/>
    </row>
    <row r="19" spans="1:33" ht="16.5" customHeight="1">
      <c r="A19" s="42">
        <v>12</v>
      </c>
      <c r="B19" s="13">
        <v>103</v>
      </c>
      <c r="C19" s="13" t="s">
        <v>13</v>
      </c>
      <c r="D19" s="43" t="s">
        <v>50</v>
      </c>
      <c r="E19" s="44" t="s">
        <v>15</v>
      </c>
      <c r="F19" s="45">
        <v>32406</v>
      </c>
      <c r="G19" s="44" t="s">
        <v>22</v>
      </c>
      <c r="H19" s="46" t="s">
        <v>48</v>
      </c>
      <c r="I19" s="46" t="s">
        <v>51</v>
      </c>
      <c r="J19" s="46"/>
      <c r="K19" s="53"/>
      <c r="L19" s="48">
        <v>36.46</v>
      </c>
      <c r="M19" s="49"/>
      <c r="N19" s="50"/>
      <c r="O19" s="51">
        <f t="shared" si="0"/>
        <v>1.25</v>
      </c>
      <c r="P19" s="52">
        <v>21</v>
      </c>
      <c r="Q19" s="42" t="s">
        <v>22</v>
      </c>
      <c r="R19" s="11"/>
      <c r="S19" s="18"/>
      <c r="T19" s="18"/>
      <c r="U19" s="12"/>
      <c r="V19" s="12"/>
      <c r="W19" s="12"/>
      <c r="X19" s="12"/>
      <c r="Y19" s="13"/>
      <c r="Z19" s="12"/>
      <c r="AA19" s="12"/>
      <c r="AB19" s="12"/>
      <c r="AC19" s="12"/>
      <c r="AD19" s="12"/>
      <c r="AE19" s="12"/>
      <c r="AF19" s="12"/>
      <c r="AG19" s="12"/>
    </row>
    <row r="20" spans="1:33" ht="16.5" customHeight="1">
      <c r="A20" s="42">
        <v>13</v>
      </c>
      <c r="B20" s="13">
        <v>86</v>
      </c>
      <c r="C20" s="13" t="s">
        <v>13</v>
      </c>
      <c r="D20" s="43" t="s">
        <v>52</v>
      </c>
      <c r="E20" s="44" t="s">
        <v>15</v>
      </c>
      <c r="F20" s="45">
        <v>34170</v>
      </c>
      <c r="G20" s="44" t="s">
        <v>22</v>
      </c>
      <c r="H20" s="46" t="s">
        <v>53</v>
      </c>
      <c r="I20" s="46" t="s">
        <v>54</v>
      </c>
      <c r="J20" s="46"/>
      <c r="K20" s="53"/>
      <c r="L20" s="48">
        <v>36.5</v>
      </c>
      <c r="M20" s="49"/>
      <c r="N20" s="50"/>
      <c r="O20" s="51">
        <f t="shared" si="0"/>
        <v>1.2899999999999991</v>
      </c>
      <c r="P20" s="52">
        <v>18</v>
      </c>
      <c r="Q20" s="42" t="s">
        <v>22</v>
      </c>
      <c r="R20" s="11"/>
      <c r="S20" s="18"/>
      <c r="T20" s="18"/>
      <c r="U20" s="12"/>
      <c r="V20" s="12"/>
      <c r="W20" s="12"/>
      <c r="X20" s="12"/>
      <c r="Y20" s="13"/>
      <c r="Z20" s="12"/>
      <c r="AA20" s="12"/>
      <c r="AB20" s="12"/>
      <c r="AC20" s="12"/>
      <c r="AD20" s="12"/>
      <c r="AE20" s="12"/>
      <c r="AF20" s="12"/>
      <c r="AG20" s="12"/>
    </row>
    <row r="21" spans="1:33" ht="28.5" customHeight="1">
      <c r="A21" s="19">
        <v>14</v>
      </c>
      <c r="B21" s="31">
        <v>131</v>
      </c>
      <c r="C21" s="31" t="s">
        <v>19</v>
      </c>
      <c r="D21" s="32" t="s">
        <v>55</v>
      </c>
      <c r="E21" s="33" t="s">
        <v>15</v>
      </c>
      <c r="F21" s="34">
        <v>34745</v>
      </c>
      <c r="G21" s="33" t="s">
        <v>22</v>
      </c>
      <c r="H21" s="35" t="s">
        <v>56</v>
      </c>
      <c r="I21" s="35" t="s">
        <v>57</v>
      </c>
      <c r="J21" s="35"/>
      <c r="K21" s="36"/>
      <c r="L21" s="37">
        <v>36.53</v>
      </c>
      <c r="M21" s="38"/>
      <c r="N21" s="39"/>
      <c r="O21" s="40">
        <f t="shared" si="0"/>
        <v>1.3200000000000003</v>
      </c>
      <c r="P21" s="30">
        <v>16</v>
      </c>
      <c r="Q21" s="19" t="s">
        <v>22</v>
      </c>
      <c r="R21" s="11"/>
      <c r="S21" s="18"/>
      <c r="T21" s="18"/>
      <c r="U21" s="12"/>
      <c r="V21" s="12"/>
      <c r="W21" s="12"/>
      <c r="X21" s="12"/>
      <c r="Y21" s="13"/>
      <c r="Z21" s="12"/>
      <c r="AA21" s="12"/>
      <c r="AB21" s="12"/>
      <c r="AC21" s="12"/>
      <c r="AD21" s="12"/>
      <c r="AE21" s="12"/>
      <c r="AF21" s="12"/>
      <c r="AG21" s="12"/>
    </row>
    <row r="22" spans="1:33" ht="25.5" customHeight="1">
      <c r="A22" s="19">
        <v>15</v>
      </c>
      <c r="B22" s="31">
        <v>93</v>
      </c>
      <c r="C22" s="31" t="s">
        <v>13</v>
      </c>
      <c r="D22" s="32" t="s">
        <v>58</v>
      </c>
      <c r="E22" s="33"/>
      <c r="F22" s="34">
        <v>35470</v>
      </c>
      <c r="G22" s="33" t="s">
        <v>22</v>
      </c>
      <c r="H22" s="35" t="s">
        <v>59</v>
      </c>
      <c r="I22" s="35" t="s">
        <v>60</v>
      </c>
      <c r="J22" s="35"/>
      <c r="K22" s="41"/>
      <c r="L22" s="37">
        <v>36.57</v>
      </c>
      <c r="M22" s="38"/>
      <c r="N22" s="39"/>
      <c r="O22" s="40">
        <f t="shared" si="0"/>
        <v>1.3599999999999994</v>
      </c>
      <c r="P22" s="30">
        <v>14</v>
      </c>
      <c r="Q22" s="19" t="s">
        <v>22</v>
      </c>
      <c r="R22" s="11"/>
      <c r="S22" s="18"/>
      <c r="T22" s="18"/>
      <c r="U22" s="12"/>
      <c r="V22" s="12"/>
      <c r="W22" s="12"/>
      <c r="X22" s="12"/>
      <c r="Y22" s="13"/>
      <c r="Z22" s="12"/>
      <c r="AA22" s="12"/>
      <c r="AB22" s="12"/>
      <c r="AC22" s="12"/>
      <c r="AD22" s="12"/>
      <c r="AE22" s="12"/>
      <c r="AF22" s="12"/>
      <c r="AG22" s="12"/>
    </row>
    <row r="23" spans="1:33" ht="16.5" customHeight="1">
      <c r="A23" s="42">
        <v>16</v>
      </c>
      <c r="B23" s="13">
        <v>120</v>
      </c>
      <c r="C23" s="13" t="s">
        <v>19</v>
      </c>
      <c r="D23" s="43" t="s">
        <v>61</v>
      </c>
      <c r="E23" s="44" t="s">
        <v>15</v>
      </c>
      <c r="F23" s="45">
        <v>35088</v>
      </c>
      <c r="G23" s="44" t="s">
        <v>22</v>
      </c>
      <c r="H23" s="46" t="s">
        <v>62</v>
      </c>
      <c r="I23" s="46" t="s">
        <v>63</v>
      </c>
      <c r="J23" s="46"/>
      <c r="K23" s="47"/>
      <c r="L23" s="48">
        <v>36.81</v>
      </c>
      <c r="M23" s="49"/>
      <c r="N23" s="50"/>
      <c r="O23" s="51">
        <f t="shared" si="0"/>
        <v>1.6000000000000014</v>
      </c>
      <c r="P23" s="52">
        <v>12</v>
      </c>
      <c r="Q23" s="42" t="s">
        <v>22</v>
      </c>
      <c r="R23" s="11"/>
      <c r="S23" s="18"/>
      <c r="T23" s="18"/>
      <c r="U23" s="12"/>
      <c r="V23" s="12"/>
      <c r="W23" s="12"/>
      <c r="X23" s="12"/>
      <c r="Y23" s="13"/>
      <c r="Z23" s="12"/>
      <c r="AA23" s="12"/>
      <c r="AB23" s="12"/>
      <c r="AC23" s="12"/>
      <c r="AD23" s="12"/>
      <c r="AE23" s="12"/>
      <c r="AF23" s="12"/>
      <c r="AG23" s="12"/>
    </row>
    <row r="24" spans="1:33" ht="16.5" customHeight="1">
      <c r="A24" s="42">
        <v>17</v>
      </c>
      <c r="B24" s="13">
        <v>125</v>
      </c>
      <c r="C24" s="13" t="s">
        <v>13</v>
      </c>
      <c r="D24" s="43" t="s">
        <v>64</v>
      </c>
      <c r="E24" s="44" t="s">
        <v>15</v>
      </c>
      <c r="F24" s="45">
        <v>33962</v>
      </c>
      <c r="G24" s="44" t="s">
        <v>22</v>
      </c>
      <c r="H24" s="46" t="s">
        <v>62</v>
      </c>
      <c r="I24" s="46" t="s">
        <v>65</v>
      </c>
      <c r="J24" s="46"/>
      <c r="K24" s="53"/>
      <c r="L24" s="48">
        <v>36.82</v>
      </c>
      <c r="M24" s="49"/>
      <c r="N24" s="50"/>
      <c r="O24" s="51">
        <f t="shared" si="0"/>
        <v>1.6099999999999994</v>
      </c>
      <c r="P24" s="52">
        <v>10</v>
      </c>
      <c r="Q24" s="42" t="s">
        <v>22</v>
      </c>
      <c r="R24" s="11"/>
      <c r="S24" s="18"/>
      <c r="T24" s="18"/>
      <c r="U24" s="12"/>
      <c r="V24" s="12"/>
      <c r="W24" s="12"/>
      <c r="X24" s="12"/>
      <c r="Y24" s="13"/>
      <c r="Z24" s="12"/>
      <c r="AA24" s="12"/>
      <c r="AB24" s="12"/>
      <c r="AC24" s="12"/>
      <c r="AD24" s="12"/>
      <c r="AE24" s="12"/>
      <c r="AF24" s="12"/>
      <c r="AG24" s="12"/>
    </row>
    <row r="25" spans="1:33" ht="16.5" customHeight="1">
      <c r="A25" s="42">
        <v>18</v>
      </c>
      <c r="B25" s="13">
        <v>77</v>
      </c>
      <c r="C25" s="13" t="s">
        <v>13</v>
      </c>
      <c r="D25" s="43" t="s">
        <v>66</v>
      </c>
      <c r="E25" s="44" t="s">
        <v>15</v>
      </c>
      <c r="F25" s="45">
        <v>31455</v>
      </c>
      <c r="G25" s="44" t="s">
        <v>22</v>
      </c>
      <c r="H25" s="46" t="s">
        <v>30</v>
      </c>
      <c r="I25" s="46" t="s">
        <v>67</v>
      </c>
      <c r="J25" s="46"/>
      <c r="K25" s="53"/>
      <c r="L25" s="48">
        <v>36.9</v>
      </c>
      <c r="M25" s="49"/>
      <c r="N25" s="50"/>
      <c r="O25" s="51">
        <f t="shared" si="0"/>
        <v>1.6899999999999977</v>
      </c>
      <c r="P25" s="52">
        <v>8</v>
      </c>
      <c r="Q25" s="42" t="s">
        <v>22</v>
      </c>
      <c r="R25" s="11"/>
      <c r="S25" s="18"/>
      <c r="T25" s="18"/>
      <c r="U25" s="12"/>
      <c r="V25" s="12"/>
      <c r="W25" s="12"/>
      <c r="X25" s="12"/>
      <c r="Y25" s="13"/>
      <c r="Z25" s="12"/>
      <c r="AA25" s="12"/>
      <c r="AB25" s="12"/>
      <c r="AC25" s="12"/>
      <c r="AD25" s="12"/>
      <c r="AE25" s="12"/>
      <c r="AF25" s="12"/>
      <c r="AG25" s="12"/>
    </row>
    <row r="26" spans="1:33" ht="28.5" customHeight="1">
      <c r="A26" s="19">
        <v>19</v>
      </c>
      <c r="B26" s="31">
        <v>100</v>
      </c>
      <c r="C26" s="31" t="s">
        <v>13</v>
      </c>
      <c r="D26" s="32" t="s">
        <v>68</v>
      </c>
      <c r="E26" s="33" t="s">
        <v>15</v>
      </c>
      <c r="F26" s="34">
        <v>31619</v>
      </c>
      <c r="G26" s="33" t="s">
        <v>16</v>
      </c>
      <c r="H26" s="35" t="s">
        <v>69</v>
      </c>
      <c r="I26" s="35" t="s">
        <v>70</v>
      </c>
      <c r="J26" s="35"/>
      <c r="K26" s="41"/>
      <c r="L26" s="59">
        <v>37.01</v>
      </c>
      <c r="M26" s="60"/>
      <c r="N26" s="61"/>
      <c r="O26" s="62">
        <f t="shared" si="0"/>
        <v>1.7999999999999972</v>
      </c>
      <c r="P26" s="63">
        <v>6</v>
      </c>
      <c r="Q26" s="19" t="s">
        <v>22</v>
      </c>
      <c r="R26" s="11"/>
      <c r="S26" s="18"/>
      <c r="T26" s="18"/>
      <c r="U26" s="12"/>
      <c r="V26" s="12"/>
      <c r="W26" s="12"/>
      <c r="X26" s="12"/>
      <c r="Y26" s="13"/>
      <c r="Z26" s="12"/>
      <c r="AA26" s="12"/>
      <c r="AB26" s="12"/>
      <c r="AC26" s="12"/>
      <c r="AD26" s="12"/>
      <c r="AE26" s="12"/>
      <c r="AF26" s="12"/>
      <c r="AG26" s="12"/>
    </row>
    <row r="27" spans="1:33" ht="16.5" customHeight="1">
      <c r="A27" s="42">
        <v>20</v>
      </c>
      <c r="B27" s="13">
        <v>124</v>
      </c>
      <c r="C27" s="13" t="s">
        <v>19</v>
      </c>
      <c r="D27" s="43" t="s">
        <v>71</v>
      </c>
      <c r="E27" s="44" t="s">
        <v>15</v>
      </c>
      <c r="F27" s="45">
        <v>33928</v>
      </c>
      <c r="G27" s="44" t="s">
        <v>22</v>
      </c>
      <c r="H27" s="46" t="s">
        <v>62</v>
      </c>
      <c r="I27" s="46" t="s">
        <v>72</v>
      </c>
      <c r="J27" s="46"/>
      <c r="K27" s="47"/>
      <c r="L27" s="48">
        <v>37.119999999999997</v>
      </c>
      <c r="M27" s="49"/>
      <c r="N27" s="50">
        <v>3</v>
      </c>
      <c r="O27" s="51">
        <f t="shared" si="0"/>
        <v>1.9099999999999966</v>
      </c>
      <c r="P27" s="52">
        <v>5</v>
      </c>
      <c r="Q27" s="42" t="s">
        <v>22</v>
      </c>
      <c r="R27" s="11"/>
      <c r="S27" s="18"/>
      <c r="T27" s="18"/>
      <c r="U27" s="12"/>
      <c r="V27" s="12"/>
      <c r="W27" s="12"/>
      <c r="X27" s="12"/>
      <c r="Y27" s="13"/>
      <c r="Z27" s="12"/>
      <c r="AA27" s="12"/>
      <c r="AB27" s="12"/>
      <c r="AC27" s="12"/>
      <c r="AD27" s="12"/>
      <c r="AE27" s="12"/>
      <c r="AF27" s="12"/>
      <c r="AG27" s="12"/>
    </row>
    <row r="28" spans="1:33" ht="16.5" customHeight="1">
      <c r="A28" s="42">
        <v>21</v>
      </c>
      <c r="B28" s="13">
        <v>159</v>
      </c>
      <c r="C28" s="13" t="s">
        <v>19</v>
      </c>
      <c r="D28" s="43" t="s">
        <v>73</v>
      </c>
      <c r="E28" s="44" t="s">
        <v>15</v>
      </c>
      <c r="F28" s="45">
        <v>32499</v>
      </c>
      <c r="G28" s="44" t="s">
        <v>22</v>
      </c>
      <c r="H28" s="46" t="s">
        <v>74</v>
      </c>
      <c r="I28" s="46" t="s">
        <v>75</v>
      </c>
      <c r="J28" s="46"/>
      <c r="K28" s="47"/>
      <c r="L28" s="48">
        <v>37.119999999999997</v>
      </c>
      <c r="M28" s="49"/>
      <c r="N28" s="50">
        <v>7</v>
      </c>
      <c r="O28" s="51">
        <f t="shared" si="0"/>
        <v>1.9099999999999966</v>
      </c>
      <c r="P28" s="52">
        <v>4</v>
      </c>
      <c r="Q28" s="42" t="s">
        <v>22</v>
      </c>
      <c r="R28" s="11"/>
      <c r="S28" s="18"/>
      <c r="T28" s="18"/>
      <c r="U28" s="12"/>
      <c r="V28" s="12"/>
      <c r="W28" s="12"/>
      <c r="X28" s="12"/>
      <c r="Y28" s="13"/>
      <c r="Z28" s="12"/>
      <c r="AA28" s="12"/>
      <c r="AB28" s="12"/>
      <c r="AC28" s="12"/>
      <c r="AD28" s="12"/>
      <c r="AE28" s="12"/>
      <c r="AF28" s="12"/>
      <c r="AG28" s="12"/>
    </row>
    <row r="29" spans="1:33" ht="27" customHeight="1">
      <c r="A29" s="19">
        <v>22</v>
      </c>
      <c r="B29" s="31">
        <v>127</v>
      </c>
      <c r="C29" s="31" t="s">
        <v>13</v>
      </c>
      <c r="D29" s="32" t="s">
        <v>76</v>
      </c>
      <c r="E29" s="33" t="s">
        <v>15</v>
      </c>
      <c r="F29" s="34">
        <v>35116</v>
      </c>
      <c r="G29" s="33" t="s">
        <v>22</v>
      </c>
      <c r="H29" s="35" t="s">
        <v>77</v>
      </c>
      <c r="I29" s="35" t="s">
        <v>78</v>
      </c>
      <c r="J29" s="35"/>
      <c r="K29" s="41"/>
      <c r="L29" s="37">
        <v>37.21</v>
      </c>
      <c r="M29" s="38"/>
      <c r="N29" s="39"/>
      <c r="O29" s="40">
        <f t="shared" si="0"/>
        <v>2</v>
      </c>
      <c r="P29" s="30">
        <v>3</v>
      </c>
      <c r="Q29" s="19" t="s">
        <v>22</v>
      </c>
      <c r="R29" s="11"/>
      <c r="S29" s="18"/>
      <c r="T29" s="18"/>
      <c r="U29" s="12"/>
      <c r="V29" s="12"/>
      <c r="W29" s="12"/>
      <c r="X29" s="12"/>
      <c r="Y29" s="13"/>
      <c r="Z29" s="12"/>
      <c r="AA29" s="12"/>
      <c r="AB29" s="12"/>
      <c r="AC29" s="12"/>
      <c r="AD29" s="12"/>
      <c r="AE29" s="12"/>
      <c r="AF29" s="12"/>
      <c r="AG29" s="12"/>
    </row>
    <row r="30" spans="1:33" ht="30" customHeight="1">
      <c r="A30" s="19">
        <v>23</v>
      </c>
      <c r="B30" s="31">
        <v>109</v>
      </c>
      <c r="C30" s="31" t="s">
        <v>19</v>
      </c>
      <c r="D30" s="32" t="s">
        <v>79</v>
      </c>
      <c r="E30" s="33" t="s">
        <v>15</v>
      </c>
      <c r="F30" s="34">
        <v>34882</v>
      </c>
      <c r="G30" s="33" t="s">
        <v>16</v>
      </c>
      <c r="H30" s="35" t="s">
        <v>80</v>
      </c>
      <c r="I30" s="35" t="s">
        <v>81</v>
      </c>
      <c r="J30" s="35"/>
      <c r="K30" s="36"/>
      <c r="L30" s="59">
        <v>37.22</v>
      </c>
      <c r="M30" s="60"/>
      <c r="N30" s="61">
        <v>1</v>
      </c>
      <c r="O30" s="62">
        <f t="shared" si="0"/>
        <v>2.009999999999998</v>
      </c>
      <c r="P30" s="63">
        <v>2</v>
      </c>
      <c r="Q30" s="19" t="s">
        <v>22</v>
      </c>
      <c r="R30" s="11"/>
      <c r="S30" s="18"/>
      <c r="T30" s="18"/>
      <c r="U30" s="12"/>
      <c r="V30" s="12"/>
      <c r="W30" s="12"/>
      <c r="X30" s="12"/>
      <c r="Y30" s="13"/>
      <c r="Z30" s="12"/>
      <c r="AA30" s="12"/>
      <c r="AB30" s="12"/>
      <c r="AC30" s="12"/>
      <c r="AD30" s="12"/>
      <c r="AE30" s="12"/>
      <c r="AF30" s="12"/>
      <c r="AG30" s="12"/>
    </row>
    <row r="31" spans="1:33" ht="16.5" customHeight="1">
      <c r="A31" s="42">
        <v>24</v>
      </c>
      <c r="B31" s="13">
        <v>151</v>
      </c>
      <c r="C31" s="13" t="s">
        <v>13</v>
      </c>
      <c r="D31" s="43" t="s">
        <v>82</v>
      </c>
      <c r="E31" s="44" t="s">
        <v>35</v>
      </c>
      <c r="F31" s="45">
        <v>35503</v>
      </c>
      <c r="G31" s="44" t="s">
        <v>22</v>
      </c>
      <c r="H31" s="46" t="s">
        <v>74</v>
      </c>
      <c r="I31" s="46" t="s">
        <v>83</v>
      </c>
      <c r="J31" s="46"/>
      <c r="K31" s="47"/>
      <c r="L31" s="48">
        <v>37.22</v>
      </c>
      <c r="M31" s="49"/>
      <c r="N31" s="50">
        <v>8</v>
      </c>
      <c r="O31" s="51">
        <f t="shared" si="0"/>
        <v>2.009999999999998</v>
      </c>
      <c r="P31" s="52">
        <v>1</v>
      </c>
      <c r="Q31" s="42" t="s">
        <v>22</v>
      </c>
      <c r="R31" s="11"/>
      <c r="S31" s="18"/>
      <c r="T31" s="18"/>
      <c r="U31" s="12"/>
      <c r="V31" s="12"/>
      <c r="W31" s="12"/>
      <c r="X31" s="12"/>
      <c r="Y31" s="13"/>
      <c r="Z31" s="12"/>
      <c r="AA31" s="12"/>
      <c r="AB31" s="12"/>
      <c r="AC31" s="12"/>
      <c r="AD31" s="12"/>
      <c r="AE31" s="12"/>
      <c r="AF31" s="12"/>
      <c r="AG31" s="12"/>
    </row>
    <row r="32" spans="1:33" ht="16.5" customHeight="1">
      <c r="A32" s="42">
        <v>25</v>
      </c>
      <c r="B32" s="13">
        <v>161</v>
      </c>
      <c r="C32" s="13" t="s">
        <v>13</v>
      </c>
      <c r="D32" s="43" t="s">
        <v>84</v>
      </c>
      <c r="E32" s="44" t="s">
        <v>15</v>
      </c>
      <c r="F32" s="45">
        <v>33877</v>
      </c>
      <c r="G32" s="44" t="s">
        <v>22</v>
      </c>
      <c r="H32" s="46" t="s">
        <v>74</v>
      </c>
      <c r="I32" s="46" t="s">
        <v>85</v>
      </c>
      <c r="J32" s="46"/>
      <c r="K32" s="53"/>
      <c r="L32" s="48">
        <v>37.51</v>
      </c>
      <c r="M32" s="49"/>
      <c r="N32" s="50"/>
      <c r="O32" s="51">
        <f t="shared" si="0"/>
        <v>2.2999999999999972</v>
      </c>
      <c r="P32" s="51"/>
      <c r="Q32" s="42" t="str">
        <f t="shared" ref="Q32:Q95" si="1">IF(M32&lt;=41,"КМС",IF(M32&lt;=43.4,"I разр.",IF(M32&lt;=46.2,"II разр.",IF(M32&lt;=49.7,"III разр.",IF(M32&lt;=53.9,"I юн.",IF(M32&lt;=59.5,"II юн.",IF(M32&lt;=66.5,"III юн.","")))))))</f>
        <v>КМС</v>
      </c>
      <c r="R32" s="11"/>
      <c r="S32" s="18"/>
      <c r="T32" s="18"/>
      <c r="U32" s="12"/>
      <c r="V32" s="12"/>
      <c r="W32" s="12"/>
      <c r="X32" s="12"/>
      <c r="Y32" s="13"/>
      <c r="Z32" s="12"/>
      <c r="AA32" s="12"/>
      <c r="AB32" s="12"/>
      <c r="AC32" s="12"/>
      <c r="AD32" s="12"/>
      <c r="AE32" s="12"/>
      <c r="AF32" s="12"/>
      <c r="AG32" s="12"/>
    </row>
    <row r="33" spans="1:33" ht="16.5" customHeight="1">
      <c r="A33" s="42">
        <v>26</v>
      </c>
      <c r="B33" s="13">
        <v>136</v>
      </c>
      <c r="C33" s="13" t="s">
        <v>19</v>
      </c>
      <c r="D33" s="43" t="s">
        <v>86</v>
      </c>
      <c r="E33" s="44" t="s">
        <v>15</v>
      </c>
      <c r="F33" s="45">
        <v>34573</v>
      </c>
      <c r="G33" s="44" t="s">
        <v>22</v>
      </c>
      <c r="H33" s="46" t="s">
        <v>87</v>
      </c>
      <c r="I33" s="46" t="s">
        <v>88</v>
      </c>
      <c r="J33" s="46"/>
      <c r="K33" s="47"/>
      <c r="L33" s="48">
        <v>37.549999999999997</v>
      </c>
      <c r="M33" s="49"/>
      <c r="N33" s="50"/>
      <c r="O33" s="51">
        <f t="shared" si="0"/>
        <v>2.3399999999999963</v>
      </c>
      <c r="P33" s="51"/>
      <c r="Q33" s="42" t="str">
        <f t="shared" si="1"/>
        <v>КМС</v>
      </c>
      <c r="R33" s="11"/>
      <c r="S33" s="18"/>
      <c r="T33" s="18"/>
      <c r="U33" s="12"/>
      <c r="V33" s="12"/>
      <c r="W33" s="12"/>
      <c r="X33" s="12"/>
      <c r="Y33" s="13"/>
      <c r="Z33" s="12"/>
      <c r="AA33" s="12"/>
      <c r="AB33" s="12"/>
      <c r="AC33" s="12"/>
      <c r="AD33" s="12"/>
      <c r="AE33" s="12"/>
      <c r="AF33" s="12"/>
      <c r="AG33" s="12"/>
    </row>
    <row r="34" spans="1:33" ht="16.5" customHeight="1">
      <c r="A34" s="42">
        <v>27</v>
      </c>
      <c r="B34" s="13">
        <v>96</v>
      </c>
      <c r="C34" s="13" t="s">
        <v>13</v>
      </c>
      <c r="D34" s="43" t="s">
        <v>89</v>
      </c>
      <c r="E34" s="44"/>
      <c r="F34" s="45">
        <v>35263</v>
      </c>
      <c r="G34" s="44" t="s">
        <v>90</v>
      </c>
      <c r="H34" s="46" t="s">
        <v>45</v>
      </c>
      <c r="I34" s="46" t="s">
        <v>91</v>
      </c>
      <c r="J34" s="46"/>
      <c r="K34" s="53"/>
      <c r="L34" s="48">
        <v>37.619999999999997</v>
      </c>
      <c r="M34" s="49"/>
      <c r="N34" s="50"/>
      <c r="O34" s="51">
        <f t="shared" si="0"/>
        <v>2.4099999999999966</v>
      </c>
      <c r="P34" s="51"/>
      <c r="Q34" s="42" t="str">
        <f t="shared" si="1"/>
        <v>КМС</v>
      </c>
      <c r="R34" s="11"/>
      <c r="S34" s="18"/>
      <c r="T34" s="18"/>
      <c r="U34" s="12"/>
      <c r="V34" s="12"/>
      <c r="W34" s="12"/>
      <c r="X34" s="12"/>
      <c r="Y34" s="13"/>
      <c r="Z34" s="12"/>
      <c r="AA34" s="12"/>
      <c r="AB34" s="12"/>
      <c r="AC34" s="12"/>
      <c r="AD34" s="12"/>
      <c r="AE34" s="12"/>
      <c r="AF34" s="12"/>
      <c r="AG34" s="12"/>
    </row>
    <row r="35" spans="1:33" ht="16.5" customHeight="1">
      <c r="A35" s="42">
        <v>28</v>
      </c>
      <c r="B35" s="13">
        <v>126</v>
      </c>
      <c r="C35" s="13" t="s">
        <v>13</v>
      </c>
      <c r="D35" s="43" t="s">
        <v>92</v>
      </c>
      <c r="E35" s="44" t="s">
        <v>15</v>
      </c>
      <c r="F35" s="45">
        <v>35175</v>
      </c>
      <c r="G35" s="44" t="s">
        <v>22</v>
      </c>
      <c r="H35" s="46" t="s">
        <v>62</v>
      </c>
      <c r="I35" s="46" t="s">
        <v>93</v>
      </c>
      <c r="J35" s="46"/>
      <c r="K35" s="53"/>
      <c r="L35" s="48">
        <v>37.65</v>
      </c>
      <c r="M35" s="49"/>
      <c r="N35" s="50"/>
      <c r="O35" s="51">
        <f t="shared" si="0"/>
        <v>2.4399999999999977</v>
      </c>
      <c r="P35" s="51"/>
      <c r="Q35" s="42" t="str">
        <f t="shared" si="1"/>
        <v>КМС</v>
      </c>
      <c r="R35" s="11"/>
      <c r="S35" s="18"/>
      <c r="T35" s="18"/>
      <c r="U35" s="12"/>
      <c r="V35" s="12"/>
      <c r="W35" s="12"/>
      <c r="X35" s="12"/>
      <c r="Y35" s="13"/>
      <c r="Z35" s="12"/>
      <c r="AA35" s="12"/>
      <c r="AB35" s="12"/>
      <c r="AC35" s="12"/>
      <c r="AD35" s="12"/>
      <c r="AE35" s="12"/>
      <c r="AF35" s="12"/>
      <c r="AG35" s="12"/>
    </row>
    <row r="36" spans="1:33" ht="29.25" customHeight="1">
      <c r="A36" s="19">
        <v>29</v>
      </c>
      <c r="B36" s="31">
        <v>128</v>
      </c>
      <c r="C36" s="31" t="s">
        <v>19</v>
      </c>
      <c r="D36" s="32" t="s">
        <v>94</v>
      </c>
      <c r="E36" s="33" t="s">
        <v>15</v>
      </c>
      <c r="F36" s="34">
        <v>35116</v>
      </c>
      <c r="G36" s="33" t="s">
        <v>22</v>
      </c>
      <c r="H36" s="35" t="s">
        <v>27</v>
      </c>
      <c r="I36" s="35" t="s">
        <v>78</v>
      </c>
      <c r="J36" s="35"/>
      <c r="K36" s="36"/>
      <c r="L36" s="37">
        <v>37.67</v>
      </c>
      <c r="M36" s="38"/>
      <c r="N36" s="39">
        <v>2</v>
      </c>
      <c r="O36" s="40">
        <f t="shared" si="0"/>
        <v>2.4600000000000009</v>
      </c>
      <c r="P36" s="40"/>
      <c r="Q36" s="19" t="str">
        <f t="shared" si="1"/>
        <v>КМС</v>
      </c>
      <c r="R36" s="11"/>
      <c r="S36" s="18"/>
      <c r="T36" s="18"/>
      <c r="U36" s="12"/>
      <c r="V36" s="12"/>
      <c r="W36" s="12"/>
      <c r="X36" s="12"/>
      <c r="Y36" s="13"/>
      <c r="Z36" s="12"/>
      <c r="AA36" s="12"/>
      <c r="AB36" s="12"/>
      <c r="AC36" s="12"/>
      <c r="AD36" s="12"/>
      <c r="AE36" s="12"/>
      <c r="AF36" s="12"/>
      <c r="AG36" s="12"/>
    </row>
    <row r="37" spans="1:33" ht="16.5" customHeight="1">
      <c r="A37" s="42">
        <v>30</v>
      </c>
      <c r="B37" s="13">
        <v>150</v>
      </c>
      <c r="C37" s="13" t="s">
        <v>19</v>
      </c>
      <c r="D37" s="43" t="s">
        <v>95</v>
      </c>
      <c r="E37" s="44" t="s">
        <v>15</v>
      </c>
      <c r="F37" s="45">
        <v>34218</v>
      </c>
      <c r="G37" s="44" t="s">
        <v>22</v>
      </c>
      <c r="H37" s="46" t="s">
        <v>74</v>
      </c>
      <c r="I37" s="46" t="s">
        <v>96</v>
      </c>
      <c r="J37" s="46"/>
      <c r="K37" s="47"/>
      <c r="L37" s="48">
        <v>37.67</v>
      </c>
      <c r="M37" s="49"/>
      <c r="N37" s="50">
        <v>4</v>
      </c>
      <c r="O37" s="51">
        <f t="shared" si="0"/>
        <v>2.4600000000000009</v>
      </c>
      <c r="P37" s="51"/>
      <c r="Q37" s="42" t="str">
        <f t="shared" si="1"/>
        <v>КМС</v>
      </c>
      <c r="R37" s="11"/>
      <c r="S37" s="18"/>
      <c r="T37" s="18"/>
      <c r="U37" s="12"/>
      <c r="V37" s="12"/>
      <c r="W37" s="12"/>
      <c r="X37" s="12"/>
      <c r="Y37" s="13"/>
      <c r="Z37" s="12"/>
      <c r="AA37" s="12"/>
      <c r="AB37" s="12"/>
      <c r="AC37" s="12"/>
      <c r="AD37" s="12"/>
      <c r="AE37" s="12"/>
      <c r="AF37" s="12"/>
      <c r="AG37" s="12"/>
    </row>
    <row r="38" spans="1:33" ht="16.5" customHeight="1">
      <c r="A38" s="42">
        <v>31</v>
      </c>
      <c r="B38" s="13">
        <v>121</v>
      </c>
      <c r="C38" s="13" t="s">
        <v>13</v>
      </c>
      <c r="D38" s="43" t="s">
        <v>97</v>
      </c>
      <c r="E38" s="44" t="s">
        <v>15</v>
      </c>
      <c r="F38" s="45">
        <v>35040</v>
      </c>
      <c r="G38" s="44" t="s">
        <v>22</v>
      </c>
      <c r="H38" s="46" t="s">
        <v>62</v>
      </c>
      <c r="I38" s="46" t="s">
        <v>98</v>
      </c>
      <c r="J38" s="46"/>
      <c r="K38" s="53"/>
      <c r="L38" s="48">
        <v>37.729999999999997</v>
      </c>
      <c r="M38" s="49"/>
      <c r="N38" s="50"/>
      <c r="O38" s="51">
        <f t="shared" si="0"/>
        <v>2.519999999999996</v>
      </c>
      <c r="P38" s="51"/>
      <c r="Q38" s="42" t="str">
        <f t="shared" si="1"/>
        <v>КМС</v>
      </c>
      <c r="R38" s="11"/>
      <c r="S38" s="18"/>
      <c r="T38" s="18"/>
      <c r="U38" s="12"/>
      <c r="V38" s="12"/>
      <c r="W38" s="12"/>
      <c r="X38" s="12"/>
      <c r="Y38" s="13"/>
      <c r="Z38" s="12"/>
      <c r="AA38" s="12"/>
      <c r="AB38" s="12"/>
      <c r="AC38" s="12"/>
      <c r="AD38" s="12"/>
      <c r="AE38" s="12"/>
      <c r="AF38" s="12"/>
      <c r="AG38" s="12"/>
    </row>
    <row r="39" spans="1:33" ht="16.5" customHeight="1">
      <c r="A39" s="42">
        <v>32</v>
      </c>
      <c r="B39" s="13">
        <v>157</v>
      </c>
      <c r="C39" s="13" t="s">
        <v>13</v>
      </c>
      <c r="D39" s="43" t="s">
        <v>99</v>
      </c>
      <c r="E39" s="44" t="s">
        <v>15</v>
      </c>
      <c r="F39" s="45">
        <v>34070</v>
      </c>
      <c r="G39" s="44" t="s">
        <v>22</v>
      </c>
      <c r="H39" s="46" t="s">
        <v>74</v>
      </c>
      <c r="I39" s="46" t="s">
        <v>100</v>
      </c>
      <c r="J39" s="46"/>
      <c r="K39" s="53"/>
      <c r="L39" s="54">
        <v>37.79</v>
      </c>
      <c r="M39" s="55"/>
      <c r="N39" s="56"/>
      <c r="O39" s="57">
        <f t="shared" si="0"/>
        <v>2.5799999999999983</v>
      </c>
      <c r="P39" s="57"/>
      <c r="Q39" s="42" t="str">
        <f t="shared" si="1"/>
        <v>КМС</v>
      </c>
      <c r="R39" s="11"/>
      <c r="S39" s="18"/>
      <c r="T39" s="18"/>
      <c r="U39" s="12"/>
      <c r="V39" s="12"/>
      <c r="W39" s="12"/>
      <c r="X39" s="12"/>
      <c r="Y39" s="13"/>
      <c r="Z39" s="12"/>
      <c r="AA39" s="12"/>
      <c r="AB39" s="12"/>
      <c r="AC39" s="12"/>
      <c r="AD39" s="12"/>
      <c r="AE39" s="12"/>
      <c r="AF39" s="12"/>
      <c r="AG39" s="12"/>
    </row>
    <row r="40" spans="1:33" ht="27" customHeight="1">
      <c r="A40" s="19">
        <v>33</v>
      </c>
      <c r="B40" s="31">
        <v>130</v>
      </c>
      <c r="C40" s="31" t="s">
        <v>19</v>
      </c>
      <c r="D40" s="32" t="s">
        <v>101</v>
      </c>
      <c r="E40" s="33" t="s">
        <v>15</v>
      </c>
      <c r="F40" s="34">
        <v>32515</v>
      </c>
      <c r="G40" s="33" t="s">
        <v>16</v>
      </c>
      <c r="H40" s="35" t="s">
        <v>102</v>
      </c>
      <c r="I40" s="35" t="s">
        <v>103</v>
      </c>
      <c r="J40" s="35"/>
      <c r="K40" s="36"/>
      <c r="L40" s="37">
        <v>37.85</v>
      </c>
      <c r="M40" s="38"/>
      <c r="N40" s="39"/>
      <c r="O40" s="40">
        <f t="shared" si="0"/>
        <v>2.6400000000000006</v>
      </c>
      <c r="P40" s="40"/>
      <c r="Q40" s="19" t="str">
        <f t="shared" si="1"/>
        <v>КМС</v>
      </c>
      <c r="R40" s="11"/>
      <c r="S40" s="18"/>
      <c r="T40" s="18"/>
      <c r="U40" s="12"/>
      <c r="V40" s="12"/>
      <c r="W40" s="12"/>
      <c r="X40" s="12"/>
      <c r="Y40" s="13"/>
      <c r="Z40" s="12"/>
      <c r="AA40" s="12"/>
      <c r="AB40" s="12"/>
      <c r="AC40" s="12"/>
      <c r="AD40" s="12"/>
      <c r="AE40" s="12"/>
      <c r="AF40" s="12"/>
      <c r="AG40" s="12"/>
    </row>
    <row r="41" spans="1:33" ht="16.5" customHeight="1">
      <c r="A41" s="42">
        <v>34</v>
      </c>
      <c r="B41" s="13">
        <v>107</v>
      </c>
      <c r="C41" s="13" t="s">
        <v>13</v>
      </c>
      <c r="D41" s="43" t="s">
        <v>104</v>
      </c>
      <c r="E41" s="44" t="s">
        <v>105</v>
      </c>
      <c r="F41" s="45" t="s">
        <v>106</v>
      </c>
      <c r="G41" s="44" t="s">
        <v>22</v>
      </c>
      <c r="H41" s="46" t="s">
        <v>48</v>
      </c>
      <c r="I41" s="46" t="s">
        <v>49</v>
      </c>
      <c r="J41" s="46"/>
      <c r="K41" s="53"/>
      <c r="L41" s="48">
        <v>37.86</v>
      </c>
      <c r="M41" s="49"/>
      <c r="N41" s="50"/>
      <c r="O41" s="51">
        <f t="shared" si="0"/>
        <v>2.6499999999999986</v>
      </c>
      <c r="P41" s="51"/>
      <c r="Q41" s="42" t="str">
        <f t="shared" si="1"/>
        <v>КМС</v>
      </c>
      <c r="R41" s="11"/>
      <c r="S41" s="18"/>
      <c r="T41" s="18"/>
      <c r="U41" s="12"/>
      <c r="V41" s="12"/>
      <c r="W41" s="12"/>
      <c r="X41" s="12"/>
      <c r="Y41" s="13"/>
      <c r="Z41" s="12"/>
      <c r="AA41" s="12"/>
      <c r="AB41" s="12"/>
      <c r="AC41" s="12"/>
      <c r="AD41" s="12"/>
      <c r="AE41" s="12"/>
      <c r="AF41" s="12"/>
      <c r="AG41" s="12"/>
    </row>
    <row r="42" spans="1:33" ht="16.5" customHeight="1">
      <c r="A42" s="42">
        <v>35</v>
      </c>
      <c r="B42" s="13">
        <v>137</v>
      </c>
      <c r="C42" s="13" t="s">
        <v>19</v>
      </c>
      <c r="D42" s="43" t="s">
        <v>107</v>
      </c>
      <c r="E42" s="44" t="s">
        <v>35</v>
      </c>
      <c r="F42" s="45">
        <v>35953</v>
      </c>
      <c r="G42" s="44" t="s">
        <v>22</v>
      </c>
      <c r="H42" s="46" t="s">
        <v>87</v>
      </c>
      <c r="I42" s="46" t="s">
        <v>108</v>
      </c>
      <c r="J42" s="46"/>
      <c r="K42" s="47"/>
      <c r="L42" s="48">
        <v>37.909999999999997</v>
      </c>
      <c r="M42" s="49"/>
      <c r="N42" s="50"/>
      <c r="O42" s="51">
        <f t="shared" si="0"/>
        <v>2.6999999999999957</v>
      </c>
      <c r="P42" s="51"/>
      <c r="Q42" s="42" t="str">
        <f t="shared" si="1"/>
        <v>КМС</v>
      </c>
      <c r="R42" s="11"/>
      <c r="S42" s="18"/>
      <c r="T42" s="18"/>
      <c r="U42" s="12"/>
      <c r="V42" s="12"/>
      <c r="W42" s="12"/>
      <c r="X42" s="12"/>
      <c r="Y42" s="13"/>
      <c r="Z42" s="12"/>
      <c r="AA42" s="12"/>
      <c r="AB42" s="12"/>
      <c r="AC42" s="12"/>
      <c r="AD42" s="12"/>
      <c r="AE42" s="12"/>
      <c r="AF42" s="12"/>
      <c r="AG42" s="12"/>
    </row>
    <row r="43" spans="1:33" ht="16.5" customHeight="1">
      <c r="A43" s="42">
        <v>36</v>
      </c>
      <c r="B43" s="13">
        <v>97</v>
      </c>
      <c r="C43" s="13" t="s">
        <v>13</v>
      </c>
      <c r="D43" s="43" t="s">
        <v>109</v>
      </c>
      <c r="E43" s="44"/>
      <c r="F43" s="45">
        <v>35227</v>
      </c>
      <c r="G43" s="44" t="s">
        <v>22</v>
      </c>
      <c r="H43" s="46" t="s">
        <v>45</v>
      </c>
      <c r="I43" s="46" t="s">
        <v>110</v>
      </c>
      <c r="J43" s="46"/>
      <c r="K43" s="53"/>
      <c r="L43" s="48">
        <v>37.950000000000003</v>
      </c>
      <c r="M43" s="49"/>
      <c r="N43" s="50"/>
      <c r="O43" s="51">
        <f t="shared" si="0"/>
        <v>2.740000000000002</v>
      </c>
      <c r="P43" s="51"/>
      <c r="Q43" s="42" t="str">
        <f t="shared" si="1"/>
        <v>КМС</v>
      </c>
      <c r="R43" s="11"/>
      <c r="S43" s="18"/>
      <c r="T43" s="18"/>
      <c r="U43" s="12"/>
      <c r="V43" s="12"/>
      <c r="W43" s="12"/>
      <c r="X43" s="12"/>
      <c r="Y43" s="13"/>
      <c r="Z43" s="12"/>
      <c r="AA43" s="12"/>
      <c r="AB43" s="12"/>
      <c r="AC43" s="12"/>
      <c r="AD43" s="12"/>
      <c r="AE43" s="12"/>
      <c r="AF43" s="12"/>
      <c r="AG43" s="12"/>
    </row>
    <row r="44" spans="1:33" ht="16.5" customHeight="1">
      <c r="A44" s="42">
        <v>37</v>
      </c>
      <c r="B44" s="13">
        <v>98</v>
      </c>
      <c r="C44" s="13" t="s">
        <v>19</v>
      </c>
      <c r="D44" s="43" t="s">
        <v>111</v>
      </c>
      <c r="E44" s="44" t="s">
        <v>15</v>
      </c>
      <c r="F44" s="45">
        <v>32220</v>
      </c>
      <c r="G44" s="44" t="s">
        <v>22</v>
      </c>
      <c r="H44" s="46" t="s">
        <v>45</v>
      </c>
      <c r="I44" s="46" t="s">
        <v>70</v>
      </c>
      <c r="J44" s="46"/>
      <c r="K44" s="47"/>
      <c r="L44" s="48">
        <v>38.03</v>
      </c>
      <c r="M44" s="49"/>
      <c r="N44" s="50"/>
      <c r="O44" s="51">
        <f t="shared" si="0"/>
        <v>2.8200000000000003</v>
      </c>
      <c r="P44" s="51"/>
      <c r="Q44" s="42" t="str">
        <f t="shared" si="1"/>
        <v>КМС</v>
      </c>
      <c r="R44" s="11"/>
      <c r="S44" s="18"/>
      <c r="T44" s="18"/>
      <c r="U44" s="12"/>
      <c r="V44" s="12"/>
      <c r="W44" s="12"/>
      <c r="X44" s="12"/>
      <c r="Y44" s="13"/>
      <c r="Z44" s="12"/>
      <c r="AA44" s="12"/>
      <c r="AB44" s="12"/>
      <c r="AC44" s="12"/>
      <c r="AD44" s="12"/>
      <c r="AE44" s="12"/>
      <c r="AF44" s="12"/>
      <c r="AG44" s="12"/>
    </row>
    <row r="45" spans="1:33" ht="16.5" customHeight="1">
      <c r="A45" s="42">
        <v>38</v>
      </c>
      <c r="B45" s="13">
        <v>141</v>
      </c>
      <c r="C45" s="13" t="s">
        <v>19</v>
      </c>
      <c r="D45" s="43" t="s">
        <v>112</v>
      </c>
      <c r="E45" s="44" t="s">
        <v>35</v>
      </c>
      <c r="F45" s="45">
        <v>35822</v>
      </c>
      <c r="G45" s="44" t="s">
        <v>22</v>
      </c>
      <c r="H45" s="46" t="s">
        <v>113</v>
      </c>
      <c r="I45" s="46" t="s">
        <v>114</v>
      </c>
      <c r="J45" s="46"/>
      <c r="K45" s="47"/>
      <c r="L45" s="48">
        <v>38.07</v>
      </c>
      <c r="M45" s="49"/>
      <c r="N45" s="50"/>
      <c r="O45" s="51">
        <f t="shared" si="0"/>
        <v>2.8599999999999994</v>
      </c>
      <c r="P45" s="51"/>
      <c r="Q45" s="42" t="str">
        <f t="shared" si="1"/>
        <v>КМС</v>
      </c>
      <c r="R45" s="11"/>
      <c r="S45" s="18"/>
      <c r="T45" s="18"/>
      <c r="U45" s="12"/>
      <c r="V45" s="12"/>
      <c r="W45" s="12"/>
      <c r="X45" s="12"/>
      <c r="Y45" s="13"/>
      <c r="Z45" s="12"/>
      <c r="AA45" s="12"/>
      <c r="AB45" s="12"/>
      <c r="AC45" s="12"/>
      <c r="AD45" s="12"/>
      <c r="AE45" s="12"/>
      <c r="AF45" s="12"/>
      <c r="AG45" s="12"/>
    </row>
    <row r="46" spans="1:33" ht="16.5" customHeight="1">
      <c r="A46" s="42">
        <v>39</v>
      </c>
      <c r="B46" s="13">
        <v>101</v>
      </c>
      <c r="C46" s="13" t="s">
        <v>13</v>
      </c>
      <c r="D46" s="43" t="s">
        <v>115</v>
      </c>
      <c r="E46" s="44" t="s">
        <v>35</v>
      </c>
      <c r="F46" s="45">
        <v>35628</v>
      </c>
      <c r="G46" s="44" t="s">
        <v>22</v>
      </c>
      <c r="H46" s="46" t="s">
        <v>45</v>
      </c>
      <c r="I46" s="46" t="s">
        <v>116</v>
      </c>
      <c r="J46" s="46"/>
      <c r="K46" s="53"/>
      <c r="L46" s="54">
        <v>38.1</v>
      </c>
      <c r="M46" s="55"/>
      <c r="N46" s="56"/>
      <c r="O46" s="57">
        <f t="shared" si="0"/>
        <v>2.8900000000000006</v>
      </c>
      <c r="P46" s="57"/>
      <c r="Q46" s="42" t="str">
        <f t="shared" si="1"/>
        <v>КМС</v>
      </c>
      <c r="R46" s="11"/>
      <c r="S46" s="18"/>
      <c r="T46" s="18"/>
      <c r="U46" s="12"/>
      <c r="V46" s="12"/>
      <c r="W46" s="12"/>
      <c r="X46" s="12"/>
      <c r="Y46" s="13"/>
      <c r="Z46" s="12"/>
      <c r="AA46" s="12"/>
      <c r="AB46" s="12"/>
      <c r="AC46" s="12"/>
      <c r="AD46" s="12"/>
      <c r="AE46" s="12"/>
      <c r="AF46" s="12"/>
      <c r="AG46" s="12"/>
    </row>
    <row r="47" spans="1:33" ht="16.5" customHeight="1">
      <c r="A47" s="42">
        <v>40</v>
      </c>
      <c r="B47" s="13">
        <v>160</v>
      </c>
      <c r="C47" s="13" t="s">
        <v>19</v>
      </c>
      <c r="D47" s="43" t="s">
        <v>117</v>
      </c>
      <c r="E47" s="44" t="s">
        <v>15</v>
      </c>
      <c r="F47" s="45">
        <v>34530</v>
      </c>
      <c r="G47" s="44" t="s">
        <v>22</v>
      </c>
      <c r="H47" s="46" t="s">
        <v>74</v>
      </c>
      <c r="I47" s="46" t="s">
        <v>118</v>
      </c>
      <c r="J47" s="46"/>
      <c r="K47" s="47"/>
      <c r="L47" s="48">
        <v>38.229999999999997</v>
      </c>
      <c r="M47" s="49"/>
      <c r="N47" s="50"/>
      <c r="O47" s="51">
        <f t="shared" si="0"/>
        <v>3.019999999999996</v>
      </c>
      <c r="P47" s="51"/>
      <c r="Q47" s="42" t="str">
        <f t="shared" si="1"/>
        <v>КМС</v>
      </c>
      <c r="R47" s="11"/>
      <c r="S47" s="18"/>
      <c r="T47" s="18"/>
      <c r="U47" s="12"/>
      <c r="V47" s="12"/>
      <c r="W47" s="12"/>
      <c r="X47" s="12"/>
      <c r="Y47" s="13"/>
      <c r="Z47" s="12"/>
      <c r="AA47" s="12"/>
      <c r="AB47" s="12"/>
      <c r="AC47" s="12"/>
      <c r="AD47" s="12"/>
      <c r="AE47" s="12"/>
      <c r="AF47" s="12"/>
      <c r="AG47" s="12"/>
    </row>
    <row r="48" spans="1:33" ht="16.5" customHeight="1">
      <c r="A48" s="42">
        <v>41</v>
      </c>
      <c r="B48" s="13">
        <v>146</v>
      </c>
      <c r="C48" s="13" t="s">
        <v>13</v>
      </c>
      <c r="D48" s="43" t="s">
        <v>119</v>
      </c>
      <c r="E48" s="44" t="s">
        <v>15</v>
      </c>
      <c r="F48" s="45">
        <v>34305</v>
      </c>
      <c r="G48" s="44" t="s">
        <v>22</v>
      </c>
      <c r="H48" s="46" t="s">
        <v>74</v>
      </c>
      <c r="I48" s="46" t="s">
        <v>120</v>
      </c>
      <c r="J48" s="46"/>
      <c r="K48" s="53"/>
      <c r="L48" s="48">
        <v>38.29</v>
      </c>
      <c r="M48" s="49"/>
      <c r="N48" s="50"/>
      <c r="O48" s="51">
        <f t="shared" si="0"/>
        <v>3.0799999999999983</v>
      </c>
      <c r="P48" s="51"/>
      <c r="Q48" s="42" t="str">
        <f t="shared" si="1"/>
        <v>КМС</v>
      </c>
      <c r="R48" s="11"/>
      <c r="S48" s="18"/>
      <c r="T48" s="18"/>
      <c r="U48" s="12"/>
      <c r="V48" s="12"/>
      <c r="W48" s="12"/>
      <c r="X48" s="12"/>
      <c r="Y48" s="13"/>
      <c r="Z48" s="12"/>
      <c r="AA48" s="12"/>
      <c r="AB48" s="12"/>
      <c r="AC48" s="12"/>
      <c r="AD48" s="12"/>
      <c r="AE48" s="12"/>
      <c r="AF48" s="12"/>
      <c r="AG48" s="12"/>
    </row>
    <row r="49" spans="1:33" ht="16.5" customHeight="1">
      <c r="A49" s="42">
        <v>42</v>
      </c>
      <c r="B49" s="13">
        <v>81</v>
      </c>
      <c r="C49" s="13" t="s">
        <v>19</v>
      </c>
      <c r="D49" s="43" t="s">
        <v>121</v>
      </c>
      <c r="E49" s="44" t="s">
        <v>15</v>
      </c>
      <c r="F49" s="45">
        <v>34245</v>
      </c>
      <c r="G49" s="44" t="s">
        <v>22</v>
      </c>
      <c r="H49" s="46" t="s">
        <v>122</v>
      </c>
      <c r="I49" s="46" t="s">
        <v>123</v>
      </c>
      <c r="J49" s="46"/>
      <c r="K49" s="47"/>
      <c r="L49" s="48">
        <v>38.44</v>
      </c>
      <c r="M49" s="49"/>
      <c r="N49" s="50"/>
      <c r="O49" s="51">
        <f t="shared" si="0"/>
        <v>3.2299999999999969</v>
      </c>
      <c r="P49" s="51"/>
      <c r="Q49" s="42" t="str">
        <f t="shared" si="1"/>
        <v>КМС</v>
      </c>
      <c r="R49" s="11"/>
      <c r="S49" s="18"/>
      <c r="T49" s="18"/>
      <c r="U49" s="12"/>
      <c r="V49" s="12"/>
      <c r="W49" s="12"/>
      <c r="X49" s="12"/>
      <c r="Y49" s="13"/>
      <c r="Z49" s="12"/>
      <c r="AA49" s="12"/>
      <c r="AB49" s="12"/>
      <c r="AC49" s="12"/>
      <c r="AD49" s="12"/>
      <c r="AE49" s="12"/>
      <c r="AF49" s="12"/>
      <c r="AG49" s="12"/>
    </row>
    <row r="50" spans="1:33" ht="16.5" customHeight="1">
      <c r="A50" s="42">
        <v>43</v>
      </c>
      <c r="B50" s="13">
        <v>139</v>
      </c>
      <c r="C50" s="13" t="s">
        <v>19</v>
      </c>
      <c r="D50" s="43" t="s">
        <v>124</v>
      </c>
      <c r="E50" s="44" t="s">
        <v>35</v>
      </c>
      <c r="F50" s="45">
        <v>35385</v>
      </c>
      <c r="G50" s="44" t="s">
        <v>22</v>
      </c>
      <c r="H50" s="46" t="s">
        <v>87</v>
      </c>
      <c r="I50" s="46" t="s">
        <v>125</v>
      </c>
      <c r="J50" s="46"/>
      <c r="K50" s="47"/>
      <c r="L50" s="48">
        <v>38.53</v>
      </c>
      <c r="M50" s="49"/>
      <c r="N50" s="50"/>
      <c r="O50" s="51">
        <f t="shared" si="0"/>
        <v>3.3200000000000003</v>
      </c>
      <c r="P50" s="51"/>
      <c r="Q50" s="42" t="str">
        <f t="shared" si="1"/>
        <v>КМС</v>
      </c>
      <c r="R50" s="11"/>
      <c r="S50" s="18"/>
      <c r="T50" s="18"/>
      <c r="U50" s="12"/>
      <c r="V50" s="12"/>
      <c r="W50" s="12"/>
      <c r="X50" s="12"/>
      <c r="Y50" s="13"/>
      <c r="Z50" s="12"/>
      <c r="AA50" s="12"/>
      <c r="AB50" s="12"/>
      <c r="AC50" s="12"/>
      <c r="AD50" s="12"/>
      <c r="AE50" s="12"/>
      <c r="AF50" s="12"/>
      <c r="AG50" s="12"/>
    </row>
    <row r="51" spans="1:33" ht="16.5" customHeight="1">
      <c r="A51" s="42">
        <v>44</v>
      </c>
      <c r="B51" s="13">
        <v>144</v>
      </c>
      <c r="C51" s="13" t="s">
        <v>19</v>
      </c>
      <c r="D51" s="43" t="s">
        <v>126</v>
      </c>
      <c r="E51" s="44" t="s">
        <v>15</v>
      </c>
      <c r="F51" s="45">
        <v>35413</v>
      </c>
      <c r="G51" s="44" t="s">
        <v>22</v>
      </c>
      <c r="H51" s="46" t="s">
        <v>74</v>
      </c>
      <c r="I51" s="46" t="s">
        <v>127</v>
      </c>
      <c r="J51" s="46"/>
      <c r="K51" s="47"/>
      <c r="L51" s="48">
        <v>38.659999999999997</v>
      </c>
      <c r="M51" s="49"/>
      <c r="N51" s="50"/>
      <c r="O51" s="51">
        <f t="shared" si="0"/>
        <v>3.4499999999999957</v>
      </c>
      <c r="P51" s="51"/>
      <c r="Q51" s="42" t="str">
        <f t="shared" si="1"/>
        <v>КМС</v>
      </c>
      <c r="R51" s="11"/>
      <c r="S51" s="18"/>
      <c r="T51" s="18"/>
      <c r="U51" s="12"/>
      <c r="V51" s="12"/>
      <c r="W51" s="12"/>
      <c r="X51" s="12"/>
      <c r="Y51" s="13"/>
      <c r="Z51" s="12"/>
      <c r="AA51" s="12"/>
      <c r="AB51" s="12"/>
      <c r="AC51" s="12"/>
      <c r="AD51" s="12"/>
      <c r="AE51" s="12"/>
      <c r="AF51" s="12"/>
      <c r="AG51" s="12"/>
    </row>
    <row r="52" spans="1:33" ht="16.5" customHeight="1">
      <c r="A52" s="42">
        <v>45</v>
      </c>
      <c r="B52" s="13">
        <v>102</v>
      </c>
      <c r="C52" s="13" t="s">
        <v>19</v>
      </c>
      <c r="D52" s="43" t="s">
        <v>128</v>
      </c>
      <c r="E52" s="44"/>
      <c r="F52" s="45">
        <v>34450</v>
      </c>
      <c r="G52" s="44" t="s">
        <v>22</v>
      </c>
      <c r="H52" s="46" t="s">
        <v>48</v>
      </c>
      <c r="I52" s="46" t="s">
        <v>51</v>
      </c>
      <c r="J52" s="46"/>
      <c r="K52" s="47"/>
      <c r="L52" s="48">
        <v>38.83</v>
      </c>
      <c r="M52" s="49"/>
      <c r="N52" s="50"/>
      <c r="O52" s="51">
        <f t="shared" si="0"/>
        <v>3.6199999999999974</v>
      </c>
      <c r="P52" s="51"/>
      <c r="Q52" s="42" t="str">
        <f t="shared" si="1"/>
        <v>КМС</v>
      </c>
      <c r="R52" s="11"/>
      <c r="S52" s="18"/>
      <c r="T52" s="18"/>
      <c r="U52" s="12"/>
      <c r="V52" s="12"/>
      <c r="W52" s="12"/>
      <c r="X52" s="12"/>
      <c r="Y52" s="13"/>
      <c r="Z52" s="12"/>
      <c r="AA52" s="12"/>
      <c r="AB52" s="12"/>
      <c r="AC52" s="12"/>
      <c r="AD52" s="12"/>
      <c r="AE52" s="12"/>
      <c r="AF52" s="12"/>
      <c r="AG52" s="12"/>
    </row>
    <row r="53" spans="1:33" ht="16.5" customHeight="1">
      <c r="A53" s="42">
        <v>46</v>
      </c>
      <c r="B53" s="13">
        <v>111</v>
      </c>
      <c r="C53" s="13" t="s">
        <v>19</v>
      </c>
      <c r="D53" s="43" t="s">
        <v>129</v>
      </c>
      <c r="E53" s="44" t="s">
        <v>15</v>
      </c>
      <c r="F53" s="45">
        <v>35110</v>
      </c>
      <c r="G53" s="44" t="s">
        <v>22</v>
      </c>
      <c r="H53" s="46" t="s">
        <v>39</v>
      </c>
      <c r="I53" s="46" t="s">
        <v>130</v>
      </c>
      <c r="J53" s="46"/>
      <c r="K53" s="47"/>
      <c r="L53" s="48">
        <v>38.86</v>
      </c>
      <c r="M53" s="49"/>
      <c r="N53" s="50"/>
      <c r="O53" s="51">
        <f t="shared" si="0"/>
        <v>3.6499999999999986</v>
      </c>
      <c r="P53" s="51"/>
      <c r="Q53" s="42" t="str">
        <f t="shared" si="1"/>
        <v>КМС</v>
      </c>
      <c r="R53" s="11"/>
      <c r="S53" s="18"/>
      <c r="T53" s="18"/>
      <c r="U53" s="12"/>
      <c r="V53" s="12"/>
      <c r="W53" s="12"/>
      <c r="X53" s="12"/>
      <c r="Y53" s="13"/>
      <c r="Z53" s="12"/>
      <c r="AA53" s="12"/>
      <c r="AB53" s="12"/>
      <c r="AC53" s="12"/>
      <c r="AD53" s="12"/>
      <c r="AE53" s="12"/>
      <c r="AF53" s="12"/>
      <c r="AG53" s="12"/>
    </row>
    <row r="54" spans="1:33" ht="16.5" customHeight="1">
      <c r="A54" s="42">
        <v>47</v>
      </c>
      <c r="B54" s="13">
        <v>113</v>
      </c>
      <c r="C54" s="13" t="s">
        <v>13</v>
      </c>
      <c r="D54" s="43" t="s">
        <v>131</v>
      </c>
      <c r="E54" s="44" t="s">
        <v>15</v>
      </c>
      <c r="F54" s="45">
        <v>35282</v>
      </c>
      <c r="G54" s="44" t="s">
        <v>22</v>
      </c>
      <c r="H54" s="46" t="s">
        <v>132</v>
      </c>
      <c r="I54" s="46" t="s">
        <v>133</v>
      </c>
      <c r="J54" s="46"/>
      <c r="K54" s="53"/>
      <c r="L54" s="48">
        <v>38.99</v>
      </c>
      <c r="M54" s="49"/>
      <c r="N54" s="50"/>
      <c r="O54" s="51">
        <f t="shared" si="0"/>
        <v>3.7800000000000011</v>
      </c>
      <c r="P54" s="51"/>
      <c r="Q54" s="42" t="str">
        <f t="shared" si="1"/>
        <v>КМС</v>
      </c>
      <c r="R54" s="11"/>
      <c r="S54" s="18"/>
      <c r="T54" s="18"/>
      <c r="U54" s="12"/>
      <c r="V54" s="12"/>
      <c r="W54" s="12"/>
      <c r="X54" s="12"/>
      <c r="Y54" s="13"/>
      <c r="Z54" s="12"/>
      <c r="AA54" s="12"/>
      <c r="AB54" s="12"/>
      <c r="AC54" s="12"/>
      <c r="AD54" s="12"/>
      <c r="AE54" s="12"/>
      <c r="AF54" s="12"/>
      <c r="AG54" s="12"/>
    </row>
    <row r="55" spans="1:33" ht="16.5" customHeight="1">
      <c r="A55" s="42">
        <v>48</v>
      </c>
      <c r="B55" s="13">
        <v>110</v>
      </c>
      <c r="C55" s="13" t="s">
        <v>13</v>
      </c>
      <c r="D55" s="43" t="s">
        <v>134</v>
      </c>
      <c r="E55" s="44" t="s">
        <v>15</v>
      </c>
      <c r="F55" s="45">
        <v>35306</v>
      </c>
      <c r="G55" s="44" t="s">
        <v>22</v>
      </c>
      <c r="H55" s="46" t="s">
        <v>39</v>
      </c>
      <c r="I55" s="46" t="s">
        <v>135</v>
      </c>
      <c r="J55" s="46"/>
      <c r="K55" s="53"/>
      <c r="L55" s="48">
        <v>39.04</v>
      </c>
      <c r="M55" s="49"/>
      <c r="N55" s="50"/>
      <c r="O55" s="51">
        <f t="shared" si="0"/>
        <v>3.8299999999999983</v>
      </c>
      <c r="P55" s="51"/>
      <c r="Q55" s="42" t="str">
        <f t="shared" si="1"/>
        <v>КМС</v>
      </c>
      <c r="R55" s="11"/>
      <c r="S55" s="18"/>
      <c r="T55" s="18"/>
      <c r="U55" s="12"/>
      <c r="V55" s="12"/>
      <c r="W55" s="12"/>
      <c r="X55" s="12"/>
      <c r="Y55" s="13"/>
      <c r="Z55" s="12"/>
      <c r="AA55" s="12"/>
      <c r="AB55" s="12"/>
      <c r="AC55" s="12"/>
      <c r="AD55" s="12"/>
      <c r="AE55" s="12"/>
      <c r="AF55" s="12"/>
      <c r="AG55" s="12"/>
    </row>
    <row r="56" spans="1:33" ht="16.5" customHeight="1">
      <c r="A56" s="42">
        <v>49</v>
      </c>
      <c r="B56" s="13">
        <v>123</v>
      </c>
      <c r="C56" s="13" t="s">
        <v>13</v>
      </c>
      <c r="D56" s="43" t="s">
        <v>136</v>
      </c>
      <c r="E56" s="44" t="s">
        <v>35</v>
      </c>
      <c r="F56" s="45">
        <v>35410</v>
      </c>
      <c r="G56" s="44" t="s">
        <v>22</v>
      </c>
      <c r="H56" s="46" t="s">
        <v>62</v>
      </c>
      <c r="I56" s="46" t="s">
        <v>137</v>
      </c>
      <c r="J56" s="46"/>
      <c r="K56" s="53"/>
      <c r="L56" s="48">
        <v>39.049999999999997</v>
      </c>
      <c r="M56" s="49"/>
      <c r="N56" s="50"/>
      <c r="O56" s="51">
        <f t="shared" si="0"/>
        <v>3.8399999999999963</v>
      </c>
      <c r="P56" s="51"/>
      <c r="Q56" s="42" t="str">
        <f t="shared" si="1"/>
        <v>КМС</v>
      </c>
      <c r="R56" s="11"/>
      <c r="S56" s="18"/>
      <c r="T56" s="18"/>
      <c r="U56" s="12"/>
      <c r="V56" s="12"/>
      <c r="W56" s="12"/>
      <c r="X56" s="12"/>
      <c r="Y56" s="13"/>
      <c r="Z56" s="12"/>
      <c r="AA56" s="12"/>
      <c r="AB56" s="12"/>
      <c r="AC56" s="12"/>
      <c r="AD56" s="12"/>
      <c r="AE56" s="12"/>
      <c r="AF56" s="12"/>
      <c r="AG56" s="12"/>
    </row>
    <row r="57" spans="1:33" ht="29.25" customHeight="1">
      <c r="A57" s="19">
        <v>50</v>
      </c>
      <c r="B57" s="31">
        <v>132</v>
      </c>
      <c r="C57" s="31" t="s">
        <v>19</v>
      </c>
      <c r="D57" s="32" t="s">
        <v>138</v>
      </c>
      <c r="E57" s="33" t="s">
        <v>15</v>
      </c>
      <c r="F57" s="34">
        <v>33760</v>
      </c>
      <c r="G57" s="33" t="s">
        <v>22</v>
      </c>
      <c r="H57" s="35" t="s">
        <v>139</v>
      </c>
      <c r="I57" s="35" t="s">
        <v>140</v>
      </c>
      <c r="J57" s="35"/>
      <c r="K57" s="36"/>
      <c r="L57" s="37">
        <v>39.08</v>
      </c>
      <c r="M57" s="38"/>
      <c r="N57" s="39"/>
      <c r="O57" s="40">
        <f t="shared" si="0"/>
        <v>3.8699999999999974</v>
      </c>
      <c r="P57" s="40"/>
      <c r="Q57" s="19" t="str">
        <f t="shared" si="1"/>
        <v>КМС</v>
      </c>
      <c r="R57" s="11"/>
      <c r="S57" s="18"/>
      <c r="T57" s="18"/>
      <c r="U57" s="12"/>
      <c r="V57" s="12"/>
      <c r="W57" s="12"/>
      <c r="X57" s="12"/>
      <c r="Y57" s="13"/>
      <c r="Z57" s="12"/>
      <c r="AA57" s="12"/>
      <c r="AB57" s="12"/>
      <c r="AC57" s="12"/>
      <c r="AD57" s="12"/>
      <c r="AE57" s="12"/>
      <c r="AF57" s="12"/>
      <c r="AG57" s="12"/>
    </row>
    <row r="58" spans="1:33" ht="16.5" customHeight="1">
      <c r="A58" s="42">
        <v>51</v>
      </c>
      <c r="B58" s="13">
        <v>79</v>
      </c>
      <c r="C58" s="13" t="s">
        <v>13</v>
      </c>
      <c r="D58" s="43" t="s">
        <v>141</v>
      </c>
      <c r="E58" s="44"/>
      <c r="F58" s="45">
        <v>34920</v>
      </c>
      <c r="G58" s="44" t="s">
        <v>22</v>
      </c>
      <c r="H58" s="46" t="s">
        <v>142</v>
      </c>
      <c r="I58" s="46" t="s">
        <v>143</v>
      </c>
      <c r="J58" s="46"/>
      <c r="K58" s="53"/>
      <c r="L58" s="48">
        <v>39.11</v>
      </c>
      <c r="M58" s="49"/>
      <c r="N58" s="50"/>
      <c r="O58" s="51">
        <f t="shared" si="0"/>
        <v>3.8999999999999986</v>
      </c>
      <c r="P58" s="51"/>
      <c r="Q58" s="42" t="str">
        <f t="shared" si="1"/>
        <v>КМС</v>
      </c>
      <c r="R58" s="11"/>
      <c r="S58" s="18"/>
      <c r="T58" s="18"/>
      <c r="U58" s="12"/>
      <c r="V58" s="12"/>
      <c r="W58" s="12"/>
      <c r="X58" s="12"/>
      <c r="Y58" s="13"/>
      <c r="Z58" s="12"/>
      <c r="AA58" s="12"/>
      <c r="AB58" s="12"/>
      <c r="AC58" s="12"/>
      <c r="AD58" s="12"/>
      <c r="AE58" s="12"/>
      <c r="AF58" s="12"/>
      <c r="AG58" s="12"/>
    </row>
    <row r="59" spans="1:33" ht="16.5" customHeight="1">
      <c r="A59" s="42">
        <v>52</v>
      </c>
      <c r="B59" s="13">
        <v>115</v>
      </c>
      <c r="C59" s="13" t="s">
        <v>19</v>
      </c>
      <c r="D59" s="43" t="s">
        <v>144</v>
      </c>
      <c r="E59" s="44"/>
      <c r="F59" s="45"/>
      <c r="G59" s="44" t="s">
        <v>90</v>
      </c>
      <c r="H59" s="46" t="s">
        <v>145</v>
      </c>
      <c r="I59" s="46"/>
      <c r="J59" s="46"/>
      <c r="K59" s="47"/>
      <c r="L59" s="54">
        <v>39.369999999999997</v>
      </c>
      <c r="M59" s="55"/>
      <c r="N59" s="56"/>
      <c r="O59" s="57">
        <f t="shared" si="0"/>
        <v>4.1599999999999966</v>
      </c>
      <c r="P59" s="57"/>
      <c r="Q59" s="42" t="str">
        <f t="shared" si="1"/>
        <v>КМС</v>
      </c>
      <c r="R59" s="11"/>
      <c r="S59" s="18"/>
      <c r="T59" s="18"/>
      <c r="U59" s="12"/>
      <c r="V59" s="12"/>
      <c r="W59" s="12"/>
      <c r="X59" s="12"/>
      <c r="Y59" s="13"/>
      <c r="Z59" s="12"/>
      <c r="AA59" s="12"/>
      <c r="AB59" s="12"/>
      <c r="AC59" s="12"/>
      <c r="AD59" s="12"/>
      <c r="AE59" s="12"/>
      <c r="AF59" s="12"/>
      <c r="AG59" s="12"/>
    </row>
    <row r="60" spans="1:33" ht="16.5" customHeight="1">
      <c r="A60" s="42">
        <v>53</v>
      </c>
      <c r="B60" s="13">
        <v>116</v>
      </c>
      <c r="C60" s="13" t="s">
        <v>19</v>
      </c>
      <c r="D60" s="43" t="s">
        <v>146</v>
      </c>
      <c r="E60" s="44" t="s">
        <v>15</v>
      </c>
      <c r="F60" s="45">
        <v>34223</v>
      </c>
      <c r="G60" s="44" t="s">
        <v>22</v>
      </c>
      <c r="H60" s="46" t="s">
        <v>147</v>
      </c>
      <c r="I60" s="46" t="s">
        <v>148</v>
      </c>
      <c r="J60" s="46"/>
      <c r="K60" s="47"/>
      <c r="L60" s="48">
        <v>39.380000000000003</v>
      </c>
      <c r="M60" s="49"/>
      <c r="N60" s="50"/>
      <c r="O60" s="51">
        <f t="shared" si="0"/>
        <v>4.1700000000000017</v>
      </c>
      <c r="P60" s="51"/>
      <c r="Q60" s="42" t="str">
        <f t="shared" si="1"/>
        <v>КМС</v>
      </c>
      <c r="R60" s="11"/>
      <c r="S60" s="18"/>
      <c r="T60" s="18"/>
      <c r="U60" s="12"/>
      <c r="V60" s="12"/>
      <c r="W60" s="12"/>
      <c r="X60" s="12"/>
      <c r="Y60" s="13"/>
      <c r="Z60" s="12"/>
      <c r="AA60" s="12"/>
      <c r="AB60" s="12"/>
      <c r="AC60" s="12"/>
      <c r="AD60" s="12"/>
      <c r="AE60" s="12"/>
      <c r="AF60" s="12"/>
      <c r="AG60" s="12"/>
    </row>
    <row r="61" spans="1:33" ht="16.5" customHeight="1">
      <c r="A61" s="42">
        <v>54</v>
      </c>
      <c r="B61" s="13">
        <v>158</v>
      </c>
      <c r="C61" s="13" t="s">
        <v>19</v>
      </c>
      <c r="D61" s="43" t="s">
        <v>149</v>
      </c>
      <c r="E61" s="44" t="s">
        <v>35</v>
      </c>
      <c r="F61" s="45">
        <v>35591</v>
      </c>
      <c r="G61" s="44" t="s">
        <v>90</v>
      </c>
      <c r="H61" s="46" t="s">
        <v>74</v>
      </c>
      <c r="I61" s="46" t="s">
        <v>150</v>
      </c>
      <c r="J61" s="46"/>
      <c r="K61" s="47"/>
      <c r="L61" s="48">
        <v>39.43</v>
      </c>
      <c r="M61" s="49"/>
      <c r="N61" s="50"/>
      <c r="O61" s="51">
        <f t="shared" si="0"/>
        <v>4.2199999999999989</v>
      </c>
      <c r="P61" s="51"/>
      <c r="Q61" s="42" t="str">
        <f t="shared" si="1"/>
        <v>КМС</v>
      </c>
      <c r="R61" s="11"/>
      <c r="S61" s="18"/>
      <c r="T61" s="18"/>
      <c r="U61" s="12"/>
      <c r="V61" s="12"/>
      <c r="W61" s="12"/>
      <c r="X61" s="12"/>
      <c r="Y61" s="13"/>
      <c r="Z61" s="12"/>
      <c r="AA61" s="12"/>
      <c r="AB61" s="12"/>
      <c r="AC61" s="12"/>
      <c r="AD61" s="12"/>
      <c r="AE61" s="12"/>
      <c r="AF61" s="12"/>
      <c r="AG61" s="12"/>
    </row>
    <row r="62" spans="1:33" ht="16.5" customHeight="1">
      <c r="A62" s="42">
        <v>55</v>
      </c>
      <c r="B62" s="13">
        <v>153</v>
      </c>
      <c r="C62" s="13" t="s">
        <v>13</v>
      </c>
      <c r="D62" s="43" t="s">
        <v>151</v>
      </c>
      <c r="E62" s="44" t="s">
        <v>15</v>
      </c>
      <c r="F62" s="45">
        <v>35049</v>
      </c>
      <c r="G62" s="44" t="s">
        <v>22</v>
      </c>
      <c r="H62" s="46" t="s">
        <v>74</v>
      </c>
      <c r="I62" s="46" t="s">
        <v>152</v>
      </c>
      <c r="J62" s="46"/>
      <c r="K62" s="53"/>
      <c r="L62" s="48">
        <v>39.51</v>
      </c>
      <c r="M62" s="49"/>
      <c r="N62" s="50"/>
      <c r="O62" s="51">
        <f t="shared" si="0"/>
        <v>4.2999999999999972</v>
      </c>
      <c r="P62" s="51"/>
      <c r="Q62" s="42" t="str">
        <f t="shared" si="1"/>
        <v>КМС</v>
      </c>
      <c r="R62" s="11"/>
      <c r="S62" s="18"/>
      <c r="T62" s="18"/>
      <c r="U62" s="12"/>
      <c r="V62" s="12"/>
      <c r="W62" s="12"/>
      <c r="X62" s="12"/>
      <c r="Y62" s="13"/>
      <c r="Z62" s="12"/>
      <c r="AA62" s="12"/>
      <c r="AB62" s="12"/>
      <c r="AC62" s="12"/>
      <c r="AD62" s="12"/>
      <c r="AE62" s="12"/>
      <c r="AF62" s="12"/>
      <c r="AG62" s="12"/>
    </row>
    <row r="63" spans="1:33" ht="16.5" customHeight="1">
      <c r="A63" s="42">
        <v>56</v>
      </c>
      <c r="B63" s="13">
        <v>147</v>
      </c>
      <c r="C63" s="13" t="s">
        <v>19</v>
      </c>
      <c r="D63" s="43" t="s">
        <v>153</v>
      </c>
      <c r="E63" s="44" t="s">
        <v>15</v>
      </c>
      <c r="F63" s="45">
        <v>35078</v>
      </c>
      <c r="G63" s="44" t="s">
        <v>22</v>
      </c>
      <c r="H63" s="46" t="s">
        <v>74</v>
      </c>
      <c r="I63" s="46" t="s">
        <v>150</v>
      </c>
      <c r="J63" s="46"/>
      <c r="K63" s="47"/>
      <c r="L63" s="48">
        <v>39.58</v>
      </c>
      <c r="M63" s="49"/>
      <c r="N63" s="50"/>
      <c r="O63" s="51">
        <f t="shared" si="0"/>
        <v>4.3699999999999974</v>
      </c>
      <c r="P63" s="51"/>
      <c r="Q63" s="42" t="str">
        <f t="shared" si="1"/>
        <v>КМС</v>
      </c>
      <c r="R63" s="11"/>
      <c r="S63" s="18"/>
      <c r="T63" s="18"/>
      <c r="U63" s="12"/>
      <c r="V63" s="12"/>
      <c r="W63" s="12"/>
      <c r="X63" s="12"/>
      <c r="Y63" s="13"/>
      <c r="Z63" s="12"/>
      <c r="AA63" s="12"/>
      <c r="AB63" s="12"/>
      <c r="AC63" s="12"/>
      <c r="AD63" s="12"/>
      <c r="AE63" s="12"/>
      <c r="AF63" s="12"/>
      <c r="AG63" s="12"/>
    </row>
    <row r="64" spans="1:33" ht="16.5" customHeight="1">
      <c r="A64" s="42">
        <v>57</v>
      </c>
      <c r="B64" s="13">
        <v>143</v>
      </c>
      <c r="C64" s="13" t="s">
        <v>19</v>
      </c>
      <c r="D64" s="43" t="s">
        <v>154</v>
      </c>
      <c r="E64" s="44" t="s">
        <v>15</v>
      </c>
      <c r="F64" s="45">
        <v>35025</v>
      </c>
      <c r="G64" s="44" t="s">
        <v>22</v>
      </c>
      <c r="H64" s="46" t="s">
        <v>74</v>
      </c>
      <c r="I64" s="46" t="s">
        <v>127</v>
      </c>
      <c r="J64" s="46"/>
      <c r="K64" s="47"/>
      <c r="L64" s="48">
        <v>39.67</v>
      </c>
      <c r="M64" s="49"/>
      <c r="N64" s="50"/>
      <c r="O64" s="51">
        <f t="shared" si="0"/>
        <v>4.4600000000000009</v>
      </c>
      <c r="P64" s="51"/>
      <c r="Q64" s="42" t="str">
        <f t="shared" si="1"/>
        <v>КМС</v>
      </c>
      <c r="R64" s="11"/>
      <c r="S64" s="18"/>
      <c r="T64" s="18"/>
      <c r="U64" s="12"/>
      <c r="V64" s="12"/>
      <c r="W64" s="12"/>
      <c r="X64" s="12"/>
      <c r="Y64" s="13"/>
      <c r="Z64" s="12"/>
      <c r="AA64" s="12"/>
      <c r="AB64" s="12"/>
      <c r="AC64" s="12"/>
      <c r="AD64" s="12"/>
      <c r="AE64" s="12"/>
      <c r="AF64" s="12"/>
      <c r="AG64" s="12"/>
    </row>
    <row r="65" spans="1:33" ht="16.5" customHeight="1">
      <c r="A65" s="42">
        <v>58</v>
      </c>
      <c r="B65" s="13">
        <v>117</v>
      </c>
      <c r="C65" s="13" t="s">
        <v>13</v>
      </c>
      <c r="D65" s="43" t="s">
        <v>155</v>
      </c>
      <c r="E65" s="44" t="s">
        <v>15</v>
      </c>
      <c r="F65" s="45">
        <v>34688</v>
      </c>
      <c r="G65" s="44" t="s">
        <v>90</v>
      </c>
      <c r="H65" s="46" t="s">
        <v>147</v>
      </c>
      <c r="I65" s="46" t="s">
        <v>148</v>
      </c>
      <c r="J65" s="46"/>
      <c r="K65" s="53"/>
      <c r="L65" s="48">
        <v>39.72</v>
      </c>
      <c r="M65" s="49"/>
      <c r="N65" s="50"/>
      <c r="O65" s="51">
        <f t="shared" si="0"/>
        <v>4.509999999999998</v>
      </c>
      <c r="P65" s="51"/>
      <c r="Q65" s="42" t="str">
        <f t="shared" si="1"/>
        <v>КМС</v>
      </c>
      <c r="R65" s="11"/>
      <c r="S65" s="18"/>
      <c r="T65" s="18"/>
      <c r="U65" s="12"/>
      <c r="V65" s="12"/>
      <c r="W65" s="12"/>
      <c r="X65" s="12"/>
      <c r="Y65" s="13"/>
      <c r="Z65" s="12"/>
      <c r="AA65" s="12"/>
      <c r="AB65" s="12"/>
      <c r="AC65" s="12"/>
      <c r="AD65" s="12"/>
      <c r="AE65" s="12"/>
      <c r="AF65" s="12"/>
      <c r="AG65" s="12"/>
    </row>
    <row r="66" spans="1:33" ht="16.5" customHeight="1">
      <c r="A66" s="42">
        <v>59</v>
      </c>
      <c r="B66" s="13">
        <v>122</v>
      </c>
      <c r="C66" s="13" t="s">
        <v>13</v>
      </c>
      <c r="D66" s="43" t="s">
        <v>156</v>
      </c>
      <c r="E66" s="44" t="s">
        <v>35</v>
      </c>
      <c r="F66" s="45">
        <v>35448</v>
      </c>
      <c r="G66" s="44" t="s">
        <v>22</v>
      </c>
      <c r="H66" s="46" t="s">
        <v>62</v>
      </c>
      <c r="I66" s="46" t="s">
        <v>157</v>
      </c>
      <c r="J66" s="46"/>
      <c r="K66" s="53"/>
      <c r="L66" s="48">
        <v>39.74</v>
      </c>
      <c r="M66" s="49"/>
      <c r="N66" s="50"/>
      <c r="O66" s="51">
        <f t="shared" si="0"/>
        <v>4.5300000000000011</v>
      </c>
      <c r="P66" s="51"/>
      <c r="Q66" s="42" t="str">
        <f t="shared" si="1"/>
        <v>КМС</v>
      </c>
      <c r="R66" s="11"/>
      <c r="S66" s="18"/>
      <c r="T66" s="18"/>
      <c r="U66" s="12"/>
      <c r="V66" s="12"/>
      <c r="W66" s="12"/>
      <c r="X66" s="12"/>
      <c r="Y66" s="13"/>
      <c r="Z66" s="12"/>
      <c r="AA66" s="12"/>
      <c r="AB66" s="12"/>
      <c r="AC66" s="12"/>
      <c r="AD66" s="12"/>
      <c r="AE66" s="12"/>
      <c r="AF66" s="12"/>
      <c r="AG66" s="12"/>
    </row>
    <row r="67" spans="1:33" ht="16.5" customHeight="1">
      <c r="A67" s="42">
        <v>60</v>
      </c>
      <c r="B67" s="13">
        <v>163</v>
      </c>
      <c r="C67" s="13" t="s">
        <v>13</v>
      </c>
      <c r="D67" s="43" t="s">
        <v>158</v>
      </c>
      <c r="E67" s="44" t="s">
        <v>15</v>
      </c>
      <c r="F67" s="45">
        <v>34323</v>
      </c>
      <c r="G67" s="44" t="s">
        <v>22</v>
      </c>
      <c r="H67" s="46" t="s">
        <v>74</v>
      </c>
      <c r="I67" s="46" t="s">
        <v>85</v>
      </c>
      <c r="J67" s="46"/>
      <c r="K67" s="53"/>
      <c r="L67" s="48">
        <v>39.75</v>
      </c>
      <c r="M67" s="49"/>
      <c r="N67" s="50"/>
      <c r="O67" s="51">
        <f t="shared" si="0"/>
        <v>4.5399999999999991</v>
      </c>
      <c r="P67" s="51"/>
      <c r="Q67" s="42" t="str">
        <f t="shared" si="1"/>
        <v>КМС</v>
      </c>
      <c r="R67" s="11"/>
      <c r="S67" s="18"/>
      <c r="T67" s="18"/>
      <c r="U67" s="12"/>
      <c r="V67" s="12"/>
      <c r="W67" s="12"/>
      <c r="X67" s="12"/>
      <c r="Y67" s="13"/>
      <c r="Z67" s="12"/>
      <c r="AA67" s="12"/>
      <c r="AB67" s="12"/>
      <c r="AC67" s="12"/>
      <c r="AD67" s="12"/>
      <c r="AE67" s="12"/>
      <c r="AF67" s="12"/>
      <c r="AG67" s="12"/>
    </row>
    <row r="68" spans="1:33" ht="16.5" customHeight="1">
      <c r="A68" s="42">
        <v>61</v>
      </c>
      <c r="B68" s="13">
        <v>74</v>
      </c>
      <c r="C68" s="13" t="s">
        <v>19</v>
      </c>
      <c r="D68" s="43" t="s">
        <v>159</v>
      </c>
      <c r="E68" s="44" t="s">
        <v>15</v>
      </c>
      <c r="F68" s="45">
        <v>34341</v>
      </c>
      <c r="G68" s="44" t="s">
        <v>22</v>
      </c>
      <c r="H68" s="46" t="s">
        <v>160</v>
      </c>
      <c r="I68" s="46" t="s">
        <v>161</v>
      </c>
      <c r="J68" s="46"/>
      <c r="K68" s="47"/>
      <c r="L68" s="48">
        <v>39.76</v>
      </c>
      <c r="M68" s="49"/>
      <c r="N68" s="50"/>
      <c r="O68" s="51">
        <f t="shared" si="0"/>
        <v>4.5499999999999972</v>
      </c>
      <c r="P68" s="51"/>
      <c r="Q68" s="42" t="str">
        <f t="shared" si="1"/>
        <v>КМС</v>
      </c>
      <c r="R68" s="11"/>
      <c r="S68" s="18"/>
      <c r="T68" s="18"/>
      <c r="U68" s="12"/>
      <c r="V68" s="12"/>
      <c r="W68" s="12"/>
      <c r="X68" s="12"/>
      <c r="Y68" s="13"/>
      <c r="Z68" s="12"/>
      <c r="AA68" s="12"/>
      <c r="AB68" s="12"/>
      <c r="AC68" s="12"/>
      <c r="AD68" s="12"/>
      <c r="AE68" s="12"/>
      <c r="AF68" s="12"/>
      <c r="AG68" s="12"/>
    </row>
    <row r="69" spans="1:33" ht="16.5" customHeight="1">
      <c r="A69" s="42">
        <v>62</v>
      </c>
      <c r="B69" s="13">
        <v>80</v>
      </c>
      <c r="C69" s="13" t="s">
        <v>13</v>
      </c>
      <c r="D69" s="43" t="s">
        <v>162</v>
      </c>
      <c r="E69" s="44" t="s">
        <v>15</v>
      </c>
      <c r="F69" s="45">
        <v>35005</v>
      </c>
      <c r="G69" s="44" t="s">
        <v>22</v>
      </c>
      <c r="H69" s="46" t="s">
        <v>122</v>
      </c>
      <c r="I69" s="46" t="s">
        <v>163</v>
      </c>
      <c r="J69" s="46"/>
      <c r="K69" s="53"/>
      <c r="L69" s="48">
        <v>39.840000000000003</v>
      </c>
      <c r="M69" s="49"/>
      <c r="N69" s="50"/>
      <c r="O69" s="51">
        <f t="shared" si="0"/>
        <v>4.6300000000000026</v>
      </c>
      <c r="P69" s="51"/>
      <c r="Q69" s="42" t="str">
        <f t="shared" si="1"/>
        <v>КМС</v>
      </c>
      <c r="R69" s="11"/>
      <c r="S69" s="18"/>
      <c r="T69" s="18"/>
      <c r="U69" s="12"/>
      <c r="V69" s="12"/>
      <c r="W69" s="12"/>
      <c r="X69" s="12"/>
      <c r="Y69" s="13"/>
      <c r="Z69" s="12"/>
      <c r="AA69" s="12"/>
      <c r="AB69" s="12"/>
      <c r="AC69" s="12"/>
      <c r="AD69" s="12"/>
      <c r="AE69" s="12"/>
      <c r="AF69" s="12"/>
      <c r="AG69" s="12"/>
    </row>
    <row r="70" spans="1:33" ht="16.5" customHeight="1">
      <c r="A70" s="42">
        <v>63</v>
      </c>
      <c r="B70" s="13">
        <v>142</v>
      </c>
      <c r="C70" s="13" t="s">
        <v>19</v>
      </c>
      <c r="D70" s="43" t="s">
        <v>164</v>
      </c>
      <c r="E70" s="44" t="s">
        <v>15</v>
      </c>
      <c r="F70" s="45">
        <v>35515</v>
      </c>
      <c r="G70" s="44" t="s">
        <v>22</v>
      </c>
      <c r="H70" s="46" t="s">
        <v>74</v>
      </c>
      <c r="I70" s="46" t="s">
        <v>127</v>
      </c>
      <c r="J70" s="46"/>
      <c r="K70" s="47"/>
      <c r="L70" s="48">
        <v>39.86</v>
      </c>
      <c r="M70" s="49"/>
      <c r="N70" s="50"/>
      <c r="O70" s="51">
        <f t="shared" si="0"/>
        <v>4.6499999999999986</v>
      </c>
      <c r="P70" s="51"/>
      <c r="Q70" s="42" t="str">
        <f t="shared" si="1"/>
        <v>КМС</v>
      </c>
      <c r="R70" s="11"/>
      <c r="S70" s="18"/>
      <c r="T70" s="18"/>
      <c r="U70" s="12"/>
      <c r="V70" s="12"/>
      <c r="W70" s="12"/>
      <c r="X70" s="12"/>
      <c r="Y70" s="13"/>
      <c r="Z70" s="12"/>
      <c r="AA70" s="12"/>
      <c r="AB70" s="12"/>
      <c r="AC70" s="12"/>
      <c r="AD70" s="12"/>
      <c r="AE70" s="12"/>
      <c r="AF70" s="12"/>
      <c r="AG70" s="12"/>
    </row>
    <row r="71" spans="1:33" ht="16.5" customHeight="1">
      <c r="A71" s="42">
        <v>64</v>
      </c>
      <c r="B71" s="13">
        <v>92</v>
      </c>
      <c r="C71" s="13" t="s">
        <v>13</v>
      </c>
      <c r="D71" s="43" t="s">
        <v>165</v>
      </c>
      <c r="E71" s="44"/>
      <c r="F71" s="45">
        <v>34661</v>
      </c>
      <c r="G71" s="44" t="s">
        <v>22</v>
      </c>
      <c r="H71" s="46" t="s">
        <v>166</v>
      </c>
      <c r="I71" s="46" t="s">
        <v>167</v>
      </c>
      <c r="J71" s="46"/>
      <c r="K71" s="53"/>
      <c r="L71" s="48">
        <v>39.89</v>
      </c>
      <c r="M71" s="49"/>
      <c r="N71" s="50"/>
      <c r="O71" s="51">
        <f t="shared" si="0"/>
        <v>4.68</v>
      </c>
      <c r="P71" s="51"/>
      <c r="Q71" s="42" t="str">
        <f t="shared" si="1"/>
        <v>КМС</v>
      </c>
      <c r="R71" s="11"/>
      <c r="S71" s="18"/>
      <c r="T71" s="18"/>
      <c r="U71" s="12"/>
      <c r="V71" s="12"/>
      <c r="W71" s="12"/>
      <c r="X71" s="12"/>
      <c r="Y71" s="13"/>
      <c r="Z71" s="12"/>
      <c r="AA71" s="12"/>
      <c r="AB71" s="12"/>
      <c r="AC71" s="12"/>
      <c r="AD71" s="12"/>
      <c r="AE71" s="12"/>
      <c r="AF71" s="12"/>
      <c r="AG71" s="12"/>
    </row>
    <row r="72" spans="1:33" ht="16.5" customHeight="1">
      <c r="A72" s="42">
        <v>65</v>
      </c>
      <c r="B72" s="13">
        <v>149</v>
      </c>
      <c r="C72" s="13" t="s">
        <v>13</v>
      </c>
      <c r="D72" s="43" t="s">
        <v>168</v>
      </c>
      <c r="E72" s="44" t="s">
        <v>15</v>
      </c>
      <c r="F72" s="45">
        <v>34969</v>
      </c>
      <c r="G72" s="44" t="s">
        <v>22</v>
      </c>
      <c r="H72" s="46" t="s">
        <v>74</v>
      </c>
      <c r="I72" s="46" t="s">
        <v>127</v>
      </c>
      <c r="J72" s="46"/>
      <c r="K72" s="53"/>
      <c r="L72" s="48">
        <v>39.909999999999997</v>
      </c>
      <c r="M72" s="49"/>
      <c r="N72" s="50"/>
      <c r="O72" s="51">
        <f t="shared" si="0"/>
        <v>4.6999999999999957</v>
      </c>
      <c r="P72" s="51"/>
      <c r="Q72" s="42" t="str">
        <f t="shared" si="1"/>
        <v>КМС</v>
      </c>
      <c r="R72" s="11"/>
      <c r="S72" s="18"/>
      <c r="T72" s="18"/>
      <c r="U72" s="12"/>
      <c r="V72" s="12"/>
      <c r="W72" s="12"/>
      <c r="X72" s="12"/>
      <c r="Y72" s="13"/>
      <c r="Z72" s="12"/>
      <c r="AA72" s="12"/>
      <c r="AB72" s="12"/>
      <c r="AC72" s="12"/>
      <c r="AD72" s="12"/>
      <c r="AE72" s="12"/>
      <c r="AF72" s="12"/>
      <c r="AG72" s="12"/>
    </row>
    <row r="73" spans="1:33" ht="16.5" customHeight="1">
      <c r="A73" s="42">
        <v>66</v>
      </c>
      <c r="B73" s="13">
        <v>87</v>
      </c>
      <c r="C73" s="13" t="s">
        <v>19</v>
      </c>
      <c r="D73" s="43" t="s">
        <v>169</v>
      </c>
      <c r="E73" s="44" t="s">
        <v>15</v>
      </c>
      <c r="F73" s="45">
        <v>33220</v>
      </c>
      <c r="G73" s="44" t="s">
        <v>22</v>
      </c>
      <c r="H73" s="46" t="s">
        <v>53</v>
      </c>
      <c r="I73" s="46" t="s">
        <v>54</v>
      </c>
      <c r="J73" s="46"/>
      <c r="K73" s="47"/>
      <c r="L73" s="54">
        <v>40.020000000000003</v>
      </c>
      <c r="M73" s="55"/>
      <c r="N73" s="56"/>
      <c r="O73" s="57">
        <f t="shared" ref="O73:O84" si="2">L73-L$8</f>
        <v>4.8100000000000023</v>
      </c>
      <c r="P73" s="57"/>
      <c r="Q73" s="42" t="str">
        <f t="shared" si="1"/>
        <v>КМС</v>
      </c>
      <c r="R73" s="11"/>
      <c r="S73" s="18"/>
      <c r="T73" s="18"/>
      <c r="U73" s="12"/>
      <c r="V73" s="12"/>
      <c r="W73" s="12"/>
      <c r="X73" s="12"/>
      <c r="Y73" s="13"/>
      <c r="Z73" s="12"/>
      <c r="AA73" s="12"/>
      <c r="AB73" s="12"/>
      <c r="AC73" s="12"/>
      <c r="AD73" s="12"/>
      <c r="AE73" s="12"/>
      <c r="AF73" s="12"/>
      <c r="AG73" s="12"/>
    </row>
    <row r="74" spans="1:33" ht="16.5" customHeight="1">
      <c r="A74" s="42">
        <v>67</v>
      </c>
      <c r="B74" s="13">
        <v>154</v>
      </c>
      <c r="C74" s="13" t="s">
        <v>13</v>
      </c>
      <c r="D74" s="43" t="s">
        <v>170</v>
      </c>
      <c r="E74" s="44" t="s">
        <v>15</v>
      </c>
      <c r="F74" s="45">
        <v>35463</v>
      </c>
      <c r="G74" s="44" t="s">
        <v>90</v>
      </c>
      <c r="H74" s="46" t="s">
        <v>74</v>
      </c>
      <c r="I74" s="46" t="s">
        <v>171</v>
      </c>
      <c r="J74" s="46"/>
      <c r="K74" s="53"/>
      <c r="L74" s="48">
        <v>40.130000000000003</v>
      </c>
      <c r="M74" s="49"/>
      <c r="N74" s="50"/>
      <c r="O74" s="51">
        <f t="shared" si="2"/>
        <v>4.9200000000000017</v>
      </c>
      <c r="P74" s="51"/>
      <c r="Q74" s="42" t="str">
        <f t="shared" si="1"/>
        <v>КМС</v>
      </c>
      <c r="R74" s="11"/>
      <c r="S74" s="18"/>
      <c r="T74" s="18"/>
      <c r="U74" s="12"/>
      <c r="V74" s="12"/>
      <c r="W74" s="12"/>
      <c r="X74" s="12"/>
      <c r="Y74" s="13"/>
      <c r="Z74" s="12"/>
      <c r="AA74" s="12"/>
      <c r="AB74" s="12"/>
      <c r="AC74" s="12"/>
      <c r="AD74" s="12"/>
      <c r="AE74" s="12"/>
      <c r="AF74" s="12"/>
      <c r="AG74" s="12"/>
    </row>
    <row r="75" spans="1:33" ht="16.5" customHeight="1">
      <c r="A75" s="42">
        <v>68</v>
      </c>
      <c r="B75" s="13">
        <v>148</v>
      </c>
      <c r="C75" s="13" t="s">
        <v>19</v>
      </c>
      <c r="D75" s="43" t="s">
        <v>172</v>
      </c>
      <c r="E75" s="44" t="s">
        <v>15</v>
      </c>
      <c r="F75" s="45">
        <v>34374</v>
      </c>
      <c r="G75" s="44" t="s">
        <v>90</v>
      </c>
      <c r="H75" s="46" t="s">
        <v>74</v>
      </c>
      <c r="I75" s="46" t="s">
        <v>127</v>
      </c>
      <c r="J75" s="46"/>
      <c r="K75" s="47"/>
      <c r="L75" s="48">
        <v>40.18</v>
      </c>
      <c r="M75" s="49"/>
      <c r="N75" s="50"/>
      <c r="O75" s="51">
        <f t="shared" si="2"/>
        <v>4.9699999999999989</v>
      </c>
      <c r="P75" s="51"/>
      <c r="Q75" s="42" t="str">
        <f t="shared" si="1"/>
        <v>КМС</v>
      </c>
      <c r="R75" s="11"/>
      <c r="S75" s="18"/>
      <c r="T75" s="18"/>
      <c r="U75" s="12"/>
      <c r="V75" s="12"/>
      <c r="W75" s="12"/>
      <c r="X75" s="12"/>
      <c r="Y75" s="13"/>
      <c r="Z75" s="12"/>
      <c r="AA75" s="12"/>
      <c r="AB75" s="12"/>
      <c r="AC75" s="12"/>
      <c r="AD75" s="12"/>
      <c r="AE75" s="12"/>
      <c r="AF75" s="12"/>
      <c r="AG75" s="12"/>
    </row>
    <row r="76" spans="1:33" ht="27.75" customHeight="1">
      <c r="A76" s="19">
        <v>69</v>
      </c>
      <c r="B76" s="31">
        <v>91</v>
      </c>
      <c r="C76" s="31" t="s">
        <v>19</v>
      </c>
      <c r="D76" s="32" t="s">
        <v>173</v>
      </c>
      <c r="E76" s="33" t="s">
        <v>15</v>
      </c>
      <c r="F76" s="34">
        <v>33740</v>
      </c>
      <c r="G76" s="33" t="s">
        <v>22</v>
      </c>
      <c r="H76" s="35" t="s">
        <v>174</v>
      </c>
      <c r="I76" s="35" t="s">
        <v>175</v>
      </c>
      <c r="J76" s="35"/>
      <c r="K76" s="36"/>
      <c r="L76" s="59">
        <v>40.24</v>
      </c>
      <c r="M76" s="60"/>
      <c r="N76" s="61"/>
      <c r="O76" s="62">
        <f t="shared" si="2"/>
        <v>5.0300000000000011</v>
      </c>
      <c r="P76" s="62"/>
      <c r="Q76" s="19" t="str">
        <f t="shared" si="1"/>
        <v>КМС</v>
      </c>
      <c r="R76" s="11"/>
      <c r="S76" s="18"/>
      <c r="T76" s="18"/>
      <c r="U76" s="12"/>
      <c r="V76" s="12"/>
      <c r="W76" s="12"/>
      <c r="X76" s="12"/>
      <c r="Y76" s="13"/>
      <c r="Z76" s="12"/>
      <c r="AA76" s="12"/>
      <c r="AB76" s="12"/>
      <c r="AC76" s="12"/>
      <c r="AD76" s="12"/>
      <c r="AE76" s="12"/>
      <c r="AF76" s="12"/>
      <c r="AG76" s="12"/>
    </row>
    <row r="77" spans="1:33" ht="16.5" customHeight="1">
      <c r="A77" s="42">
        <v>70</v>
      </c>
      <c r="B77" s="13">
        <v>82</v>
      </c>
      <c r="C77" s="13" t="s">
        <v>13</v>
      </c>
      <c r="D77" s="43" t="s">
        <v>176</v>
      </c>
      <c r="E77" s="44" t="s">
        <v>15</v>
      </c>
      <c r="F77" s="45">
        <v>35604</v>
      </c>
      <c r="G77" s="44" t="s">
        <v>90</v>
      </c>
      <c r="H77" s="46" t="s">
        <v>177</v>
      </c>
      <c r="I77" s="46" t="s">
        <v>178</v>
      </c>
      <c r="J77" s="46"/>
      <c r="K77" s="53"/>
      <c r="L77" s="48">
        <v>40.42</v>
      </c>
      <c r="M77" s="49"/>
      <c r="N77" s="50"/>
      <c r="O77" s="51">
        <f t="shared" si="2"/>
        <v>5.2100000000000009</v>
      </c>
      <c r="P77" s="51"/>
      <c r="Q77" s="42" t="str">
        <f t="shared" si="1"/>
        <v>КМС</v>
      </c>
      <c r="R77" s="11"/>
      <c r="S77" s="18"/>
      <c r="T77" s="18"/>
      <c r="U77" s="12"/>
      <c r="V77" s="12"/>
      <c r="W77" s="12"/>
      <c r="X77" s="12"/>
      <c r="Y77" s="13"/>
      <c r="Z77" s="12"/>
      <c r="AA77" s="12"/>
      <c r="AB77" s="12"/>
      <c r="AC77" s="12"/>
      <c r="AD77" s="12"/>
      <c r="AE77" s="12"/>
      <c r="AF77" s="12"/>
      <c r="AG77" s="12"/>
    </row>
    <row r="78" spans="1:33" ht="16.5" customHeight="1">
      <c r="A78" s="42">
        <v>71</v>
      </c>
      <c r="B78" s="13">
        <v>119</v>
      </c>
      <c r="C78" s="13" t="s">
        <v>19</v>
      </c>
      <c r="D78" s="43" t="s">
        <v>179</v>
      </c>
      <c r="E78" s="44" t="s">
        <v>15</v>
      </c>
      <c r="F78" s="45">
        <v>34631</v>
      </c>
      <c r="G78" s="44" t="s">
        <v>90</v>
      </c>
      <c r="H78" s="46" t="s">
        <v>147</v>
      </c>
      <c r="I78" s="46" t="s">
        <v>148</v>
      </c>
      <c r="J78" s="46"/>
      <c r="K78" s="47"/>
      <c r="L78" s="54">
        <v>40.92</v>
      </c>
      <c r="M78" s="55"/>
      <c r="N78" s="56"/>
      <c r="O78" s="57">
        <f t="shared" si="2"/>
        <v>5.7100000000000009</v>
      </c>
      <c r="P78" s="57"/>
      <c r="Q78" s="42" t="s">
        <v>180</v>
      </c>
      <c r="R78" s="11"/>
      <c r="S78" s="18"/>
      <c r="T78" s="18"/>
      <c r="U78" s="12"/>
      <c r="V78" s="12"/>
      <c r="W78" s="12"/>
      <c r="X78" s="12"/>
      <c r="Y78" s="13"/>
      <c r="Z78" s="12"/>
      <c r="AA78" s="12"/>
      <c r="AB78" s="12"/>
      <c r="AC78" s="12"/>
      <c r="AD78" s="12"/>
      <c r="AE78" s="12"/>
      <c r="AF78" s="12"/>
      <c r="AG78" s="12"/>
    </row>
    <row r="79" spans="1:33" ht="16.5" customHeight="1">
      <c r="A79" s="42">
        <v>72</v>
      </c>
      <c r="B79" s="13">
        <v>162</v>
      </c>
      <c r="C79" s="13" t="s">
        <v>13</v>
      </c>
      <c r="D79" s="43" t="s">
        <v>181</v>
      </c>
      <c r="E79" s="44" t="s">
        <v>15</v>
      </c>
      <c r="F79" s="45">
        <v>34994</v>
      </c>
      <c r="G79" s="44" t="s">
        <v>90</v>
      </c>
      <c r="H79" s="46" t="s">
        <v>74</v>
      </c>
      <c r="I79" s="46" t="s">
        <v>182</v>
      </c>
      <c r="J79" s="46"/>
      <c r="K79" s="53"/>
      <c r="L79" s="48">
        <v>41.41</v>
      </c>
      <c r="M79" s="49"/>
      <c r="N79" s="50"/>
      <c r="O79" s="51">
        <f t="shared" si="2"/>
        <v>6.1999999999999957</v>
      </c>
      <c r="P79" s="51"/>
      <c r="Q79" s="42" t="s">
        <v>180</v>
      </c>
      <c r="R79" s="11"/>
      <c r="S79" s="18"/>
      <c r="T79" s="18"/>
      <c r="U79" s="12"/>
      <c r="V79" s="12"/>
      <c r="W79" s="12"/>
      <c r="X79" s="12"/>
      <c r="Y79" s="13"/>
      <c r="Z79" s="12"/>
      <c r="AA79" s="12"/>
      <c r="AB79" s="12"/>
      <c r="AC79" s="12"/>
      <c r="AD79" s="12"/>
      <c r="AE79" s="12"/>
      <c r="AF79" s="12"/>
      <c r="AG79" s="12"/>
    </row>
    <row r="80" spans="1:33" ht="16.5" customHeight="1">
      <c r="A80" s="42">
        <v>73</v>
      </c>
      <c r="B80" s="13">
        <v>78</v>
      </c>
      <c r="C80" s="13" t="s">
        <v>13</v>
      </c>
      <c r="D80" s="43" t="s">
        <v>183</v>
      </c>
      <c r="E80" s="44" t="s">
        <v>15</v>
      </c>
      <c r="F80" s="45">
        <v>35227</v>
      </c>
      <c r="G80" s="44" t="s">
        <v>90</v>
      </c>
      <c r="H80" s="46" t="s">
        <v>142</v>
      </c>
      <c r="I80" s="46" t="s">
        <v>184</v>
      </c>
      <c r="J80" s="46"/>
      <c r="K80" s="53"/>
      <c r="L80" s="48">
        <v>41.99</v>
      </c>
      <c r="M80" s="49"/>
      <c r="N80" s="50"/>
      <c r="O80" s="51">
        <f t="shared" si="2"/>
        <v>6.7800000000000011</v>
      </c>
      <c r="P80" s="51"/>
      <c r="Q80" s="42" t="s">
        <v>180</v>
      </c>
      <c r="R80" s="11"/>
      <c r="S80" s="18"/>
      <c r="T80" s="18"/>
      <c r="U80" s="12"/>
      <c r="V80" s="12"/>
      <c r="W80" s="12"/>
      <c r="X80" s="12"/>
      <c r="Y80" s="13"/>
      <c r="Z80" s="12"/>
      <c r="AA80" s="12"/>
      <c r="AB80" s="12"/>
      <c r="AC80" s="12"/>
      <c r="AD80" s="12"/>
      <c r="AE80" s="12"/>
      <c r="AF80" s="12"/>
      <c r="AG80" s="12"/>
    </row>
    <row r="81" spans="1:33" ht="16.5" customHeight="1">
      <c r="A81" s="42">
        <v>74</v>
      </c>
      <c r="B81" s="13">
        <v>140</v>
      </c>
      <c r="C81" s="13" t="s">
        <v>13</v>
      </c>
      <c r="D81" s="43" t="s">
        <v>185</v>
      </c>
      <c r="E81" s="44" t="s">
        <v>15</v>
      </c>
      <c r="F81" s="45">
        <v>34853</v>
      </c>
      <c r="G81" s="44" t="s">
        <v>90</v>
      </c>
      <c r="H81" s="46" t="s">
        <v>186</v>
      </c>
      <c r="I81" s="46" t="s">
        <v>187</v>
      </c>
      <c r="J81" s="46"/>
      <c r="K81" s="53"/>
      <c r="L81" s="54">
        <v>42.01</v>
      </c>
      <c r="M81" s="55"/>
      <c r="N81" s="56"/>
      <c r="O81" s="57">
        <f t="shared" si="2"/>
        <v>6.7999999999999972</v>
      </c>
      <c r="P81" s="57"/>
      <c r="Q81" s="42" t="s">
        <v>180</v>
      </c>
      <c r="R81" s="11"/>
      <c r="S81" s="18"/>
      <c r="T81" s="18"/>
      <c r="U81" s="12"/>
      <c r="V81" s="12"/>
      <c r="W81" s="12"/>
      <c r="X81" s="12"/>
      <c r="Y81" s="13"/>
      <c r="Z81" s="12"/>
      <c r="AA81" s="12"/>
      <c r="AB81" s="12"/>
      <c r="AC81" s="12"/>
      <c r="AD81" s="12"/>
      <c r="AE81" s="12"/>
      <c r="AF81" s="12"/>
      <c r="AG81" s="12"/>
    </row>
    <row r="82" spans="1:33" ht="15" customHeight="1">
      <c r="A82" s="42">
        <v>75</v>
      </c>
      <c r="B82" s="13">
        <v>114</v>
      </c>
      <c r="C82" s="13" t="s">
        <v>19</v>
      </c>
      <c r="D82" s="43" t="s">
        <v>188</v>
      </c>
      <c r="E82" s="44" t="s">
        <v>15</v>
      </c>
      <c r="F82" s="45">
        <v>34988</v>
      </c>
      <c r="G82" s="44" t="s">
        <v>90</v>
      </c>
      <c r="H82" s="46" t="s">
        <v>132</v>
      </c>
      <c r="I82" s="46" t="s">
        <v>133</v>
      </c>
      <c r="J82" s="46"/>
      <c r="K82" s="47"/>
      <c r="L82" s="48">
        <v>42.28</v>
      </c>
      <c r="M82" s="49"/>
      <c r="N82" s="50"/>
      <c r="O82" s="51">
        <f t="shared" si="2"/>
        <v>7.07</v>
      </c>
      <c r="P82" s="51"/>
      <c r="Q82" s="42" t="s">
        <v>180</v>
      </c>
      <c r="R82" s="11"/>
      <c r="S82" s="18"/>
      <c r="T82" s="18"/>
      <c r="U82" s="12"/>
      <c r="V82" s="12"/>
      <c r="W82" s="12"/>
      <c r="X82" s="12"/>
      <c r="Y82" s="13"/>
      <c r="Z82" s="12"/>
      <c r="AA82" s="12"/>
      <c r="AB82" s="12"/>
      <c r="AC82" s="12"/>
      <c r="AD82" s="12"/>
      <c r="AE82" s="12"/>
      <c r="AF82" s="12"/>
      <c r="AG82" s="12"/>
    </row>
    <row r="83" spans="1:33" ht="15" customHeight="1">
      <c r="A83" s="42">
        <v>76</v>
      </c>
      <c r="B83" s="13">
        <v>73</v>
      </c>
      <c r="C83" s="13" t="s">
        <v>19</v>
      </c>
      <c r="D83" s="43" t="s">
        <v>189</v>
      </c>
      <c r="E83" s="44" t="s">
        <v>15</v>
      </c>
      <c r="F83" s="45">
        <v>33948</v>
      </c>
      <c r="G83" s="44" t="s">
        <v>22</v>
      </c>
      <c r="H83" s="46" t="s">
        <v>160</v>
      </c>
      <c r="I83" s="46" t="s">
        <v>161</v>
      </c>
      <c r="J83" s="46"/>
      <c r="K83" s="47"/>
      <c r="L83" s="48">
        <v>45.32</v>
      </c>
      <c r="M83" s="49"/>
      <c r="N83" s="50"/>
      <c r="O83" s="51">
        <f t="shared" si="2"/>
        <v>10.11</v>
      </c>
      <c r="P83" s="51"/>
      <c r="Q83" s="42" t="s">
        <v>190</v>
      </c>
      <c r="R83" s="11"/>
      <c r="S83" s="18"/>
      <c r="T83" s="18"/>
      <c r="U83" s="12"/>
      <c r="V83" s="12"/>
      <c r="W83" s="12"/>
      <c r="X83" s="12"/>
      <c r="Y83" s="13"/>
      <c r="Z83" s="12"/>
      <c r="AA83" s="12"/>
      <c r="AB83" s="12"/>
      <c r="AC83" s="12"/>
      <c r="AD83" s="12"/>
      <c r="AE83" s="12"/>
      <c r="AF83" s="12"/>
      <c r="AG83" s="12"/>
    </row>
    <row r="84" spans="1:33" ht="15" customHeight="1">
      <c r="A84" s="42">
        <v>77</v>
      </c>
      <c r="B84" s="13">
        <v>118</v>
      </c>
      <c r="C84" s="13" t="s">
        <v>13</v>
      </c>
      <c r="D84" s="43" t="s">
        <v>191</v>
      </c>
      <c r="E84" s="44" t="s">
        <v>15</v>
      </c>
      <c r="F84" s="45">
        <v>34825</v>
      </c>
      <c r="G84" s="44" t="s">
        <v>22</v>
      </c>
      <c r="H84" s="46" t="s">
        <v>147</v>
      </c>
      <c r="I84" s="46" t="s">
        <v>148</v>
      </c>
      <c r="J84" s="46"/>
      <c r="K84" s="53"/>
      <c r="L84" s="48">
        <v>50.23</v>
      </c>
      <c r="M84" s="49"/>
      <c r="N84" s="50"/>
      <c r="O84" s="51">
        <f t="shared" si="2"/>
        <v>15.019999999999996</v>
      </c>
      <c r="P84" s="51"/>
      <c r="Q84" s="42" t="s">
        <v>192</v>
      </c>
      <c r="R84" s="11"/>
      <c r="S84" s="18"/>
      <c r="T84" s="18"/>
      <c r="U84" s="12"/>
      <c r="V84" s="12"/>
      <c r="W84" s="12"/>
      <c r="X84" s="12"/>
      <c r="Y84" s="13"/>
      <c r="Z84" s="12"/>
      <c r="AA84" s="12"/>
      <c r="AB84" s="12"/>
      <c r="AC84" s="12"/>
      <c r="AD84" s="12"/>
      <c r="AE84" s="12"/>
      <c r="AF84" s="12"/>
      <c r="AG84" s="12"/>
    </row>
    <row r="85" spans="1:33" ht="15" customHeight="1">
      <c r="A85" s="42"/>
      <c r="B85" s="13">
        <v>138</v>
      </c>
      <c r="C85" s="13" t="s">
        <v>13</v>
      </c>
      <c r="D85" s="43" t="s">
        <v>193</v>
      </c>
      <c r="E85" s="44" t="s">
        <v>35</v>
      </c>
      <c r="F85" s="45">
        <v>35963</v>
      </c>
      <c r="G85" s="44" t="s">
        <v>22</v>
      </c>
      <c r="H85" s="46" t="s">
        <v>87</v>
      </c>
      <c r="I85" s="46" t="s">
        <v>125</v>
      </c>
      <c r="J85" s="46"/>
      <c r="K85" s="53"/>
      <c r="L85" s="48" t="s">
        <v>194</v>
      </c>
      <c r="M85" s="49"/>
      <c r="N85" s="50"/>
      <c r="O85" s="51"/>
      <c r="P85" s="51"/>
      <c r="Q85" s="42"/>
      <c r="R85" s="11"/>
      <c r="S85" s="18"/>
      <c r="T85" s="18"/>
      <c r="U85" s="12"/>
      <c r="V85" s="12"/>
      <c r="W85" s="12"/>
      <c r="X85" s="12"/>
      <c r="Y85" s="13"/>
      <c r="Z85" s="12"/>
      <c r="AA85" s="12"/>
      <c r="AB85" s="12"/>
      <c r="AC85" s="12"/>
      <c r="AD85" s="12"/>
      <c r="AE85" s="12"/>
      <c r="AF85" s="12"/>
      <c r="AG85" s="12"/>
    </row>
    <row r="86" spans="1:33" s="67" customFormat="1" ht="15" customHeight="1">
      <c r="A86" s="13"/>
      <c r="B86" s="13">
        <v>106</v>
      </c>
      <c r="C86" s="13" t="s">
        <v>13</v>
      </c>
      <c r="D86" s="43" t="s">
        <v>195</v>
      </c>
      <c r="E86" s="44" t="s">
        <v>35</v>
      </c>
      <c r="F86" s="45">
        <v>35327</v>
      </c>
      <c r="G86" s="44" t="s">
        <v>16</v>
      </c>
      <c r="H86" s="46" t="s">
        <v>48</v>
      </c>
      <c r="I86" s="46" t="s">
        <v>196</v>
      </c>
      <c r="J86" s="46"/>
      <c r="K86" s="53"/>
      <c r="L86" s="48" t="s">
        <v>197</v>
      </c>
      <c r="M86" s="49"/>
      <c r="N86" s="50"/>
      <c r="O86" s="51"/>
      <c r="P86" s="51"/>
      <c r="Q86" s="13"/>
      <c r="R86" s="64"/>
      <c r="S86" s="65"/>
      <c r="T86" s="65"/>
      <c r="U86" s="66"/>
      <c r="V86" s="66"/>
      <c r="W86" s="66"/>
      <c r="X86" s="66"/>
      <c r="Y86" s="13"/>
      <c r="Z86" s="66"/>
      <c r="AA86" s="66"/>
      <c r="AB86" s="66"/>
      <c r="AC86" s="66"/>
      <c r="AD86" s="66"/>
      <c r="AE86" s="66"/>
      <c r="AF86" s="66"/>
      <c r="AG86" s="66"/>
    </row>
    <row r="87" spans="1:33" ht="15" customHeight="1">
      <c r="A87" s="42" t="s">
        <v>198</v>
      </c>
      <c r="B87" s="13">
        <v>175</v>
      </c>
      <c r="C87" s="13" t="s">
        <v>13</v>
      </c>
      <c r="D87" s="43" t="s">
        <v>199</v>
      </c>
      <c r="E87" s="44" t="s">
        <v>35</v>
      </c>
      <c r="F87" s="45">
        <v>35912</v>
      </c>
      <c r="G87" s="44" t="s">
        <v>22</v>
      </c>
      <c r="H87" s="46" t="s">
        <v>200</v>
      </c>
      <c r="I87" s="46" t="s">
        <v>201</v>
      </c>
      <c r="J87" s="46"/>
      <c r="K87" s="53"/>
      <c r="L87" s="48">
        <v>37.07</v>
      </c>
      <c r="M87" s="49"/>
      <c r="N87" s="50"/>
      <c r="O87" s="51">
        <f>L87-L$8</f>
        <v>1.8599999999999994</v>
      </c>
      <c r="P87" s="51"/>
      <c r="Q87" s="42" t="s">
        <v>22</v>
      </c>
      <c r="R87" s="11"/>
      <c r="S87" s="18"/>
      <c r="T87" s="18"/>
      <c r="U87" s="12"/>
      <c r="V87" s="12"/>
      <c r="W87" s="12"/>
      <c r="X87" s="12"/>
      <c r="Y87" s="13"/>
      <c r="Z87" s="12"/>
      <c r="AA87" s="12"/>
      <c r="AB87" s="12"/>
      <c r="AC87" s="12"/>
      <c r="AD87" s="12"/>
      <c r="AE87" s="12"/>
      <c r="AF87" s="12"/>
      <c r="AG87" s="12"/>
    </row>
    <row r="88" spans="1:33" ht="15" customHeight="1">
      <c r="A88" s="42" t="s">
        <v>198</v>
      </c>
      <c r="B88" s="13">
        <v>173</v>
      </c>
      <c r="C88" s="13" t="s">
        <v>19</v>
      </c>
      <c r="D88" s="43" t="s">
        <v>202</v>
      </c>
      <c r="E88" s="44" t="s">
        <v>15</v>
      </c>
      <c r="F88" s="45">
        <v>34521</v>
      </c>
      <c r="G88" s="44" t="s">
        <v>22</v>
      </c>
      <c r="H88" s="46" t="s">
        <v>203</v>
      </c>
      <c r="I88" s="46" t="s">
        <v>204</v>
      </c>
      <c r="J88" s="46"/>
      <c r="K88" s="47"/>
      <c r="L88" s="48">
        <v>37.200000000000003</v>
      </c>
      <c r="M88" s="49"/>
      <c r="N88" s="50"/>
      <c r="O88" s="51">
        <f t="shared" ref="O88:O97" si="3">L88-L$8</f>
        <v>1.990000000000002</v>
      </c>
      <c r="P88" s="51"/>
      <c r="Q88" s="42" t="s">
        <v>22</v>
      </c>
      <c r="R88" s="11"/>
      <c r="S88" s="18"/>
      <c r="T88" s="18"/>
      <c r="U88" s="12"/>
      <c r="V88" s="12"/>
      <c r="W88" s="12"/>
      <c r="X88" s="12"/>
      <c r="Y88" s="13"/>
      <c r="Z88" s="12"/>
      <c r="AA88" s="12"/>
      <c r="AB88" s="12"/>
      <c r="AC88" s="12"/>
      <c r="AD88" s="12"/>
      <c r="AE88" s="12"/>
      <c r="AF88" s="12"/>
      <c r="AG88" s="12"/>
    </row>
    <row r="89" spans="1:33" ht="15" customHeight="1">
      <c r="A89" s="42" t="s">
        <v>198</v>
      </c>
      <c r="B89" s="13">
        <v>174</v>
      </c>
      <c r="C89" s="13" t="s">
        <v>13</v>
      </c>
      <c r="D89" s="43" t="s">
        <v>205</v>
      </c>
      <c r="E89" s="44" t="s">
        <v>105</v>
      </c>
      <c r="F89" s="45">
        <v>36077</v>
      </c>
      <c r="G89" s="44" t="s">
        <v>90</v>
      </c>
      <c r="H89" s="46" t="s">
        <v>62</v>
      </c>
      <c r="I89" s="46" t="s">
        <v>137</v>
      </c>
      <c r="J89" s="46"/>
      <c r="K89" s="53"/>
      <c r="L89" s="48">
        <v>37.24</v>
      </c>
      <c r="M89" s="49"/>
      <c r="N89" s="50"/>
      <c r="O89" s="51">
        <f t="shared" si="3"/>
        <v>2.0300000000000011</v>
      </c>
      <c r="P89" s="51"/>
      <c r="Q89" s="42" t="s">
        <v>22</v>
      </c>
      <c r="R89" s="11"/>
      <c r="S89" s="18"/>
      <c r="T89" s="18"/>
      <c r="U89" s="12"/>
      <c r="V89" s="12"/>
      <c r="W89" s="12"/>
      <c r="X89" s="12"/>
      <c r="Y89" s="13"/>
      <c r="Z89" s="12"/>
      <c r="AA89" s="12"/>
      <c r="AB89" s="12"/>
      <c r="AC89" s="12"/>
      <c r="AD89" s="12"/>
      <c r="AE89" s="12"/>
      <c r="AF89" s="12"/>
      <c r="AG89" s="12"/>
    </row>
    <row r="90" spans="1:33" ht="15" customHeight="1">
      <c r="A90" s="42" t="s">
        <v>198</v>
      </c>
      <c r="B90" s="13">
        <v>169</v>
      </c>
      <c r="C90" s="13" t="s">
        <v>19</v>
      </c>
      <c r="D90" s="43" t="s">
        <v>206</v>
      </c>
      <c r="E90" s="44" t="s">
        <v>35</v>
      </c>
      <c r="F90" s="45" t="s">
        <v>207</v>
      </c>
      <c r="G90" s="44" t="s">
        <v>22</v>
      </c>
      <c r="H90" s="46" t="s">
        <v>48</v>
      </c>
      <c r="I90" s="46" t="s">
        <v>196</v>
      </c>
      <c r="J90" s="46"/>
      <c r="K90" s="47"/>
      <c r="L90" s="48">
        <v>37.83</v>
      </c>
      <c r="M90" s="49"/>
      <c r="N90" s="50"/>
      <c r="O90" s="51">
        <f t="shared" si="3"/>
        <v>2.6199999999999974</v>
      </c>
      <c r="P90" s="51"/>
      <c r="Q90" s="42" t="s">
        <v>90</v>
      </c>
      <c r="R90" s="11"/>
      <c r="S90" s="18"/>
      <c r="T90" s="18"/>
      <c r="U90" s="12"/>
      <c r="V90" s="12"/>
      <c r="W90" s="12"/>
      <c r="X90" s="12"/>
      <c r="Y90" s="13"/>
      <c r="Z90" s="12"/>
      <c r="AA90" s="12"/>
      <c r="AB90" s="12"/>
      <c r="AC90" s="12"/>
      <c r="AD90" s="12"/>
      <c r="AE90" s="12"/>
      <c r="AF90" s="12"/>
      <c r="AG90" s="12"/>
    </row>
    <row r="91" spans="1:33" ht="15" customHeight="1">
      <c r="A91" s="42" t="s">
        <v>198</v>
      </c>
      <c r="B91" s="13">
        <v>165</v>
      </c>
      <c r="C91" s="13" t="s">
        <v>13</v>
      </c>
      <c r="D91" s="43" t="s">
        <v>208</v>
      </c>
      <c r="E91" s="44" t="s">
        <v>35</v>
      </c>
      <c r="F91" s="45" t="s">
        <v>209</v>
      </c>
      <c r="G91" s="44" t="s">
        <v>90</v>
      </c>
      <c r="H91" s="46" t="s">
        <v>53</v>
      </c>
      <c r="I91" s="46" t="s">
        <v>54</v>
      </c>
      <c r="J91" s="46"/>
      <c r="K91" s="53"/>
      <c r="L91" s="48">
        <v>38.26</v>
      </c>
      <c r="M91" s="49"/>
      <c r="N91" s="50"/>
      <c r="O91" s="51">
        <f t="shared" si="3"/>
        <v>3.0499999999999972</v>
      </c>
      <c r="P91" s="51"/>
      <c r="Q91" s="42" t="str">
        <f t="shared" si="1"/>
        <v>КМС</v>
      </c>
      <c r="R91" s="11"/>
      <c r="S91" s="18"/>
      <c r="T91" s="18"/>
      <c r="U91" s="12"/>
      <c r="V91" s="12"/>
      <c r="W91" s="12"/>
      <c r="X91" s="12"/>
      <c r="Y91" s="13"/>
      <c r="Z91" s="12"/>
      <c r="AA91" s="12"/>
      <c r="AB91" s="12"/>
      <c r="AC91" s="12"/>
      <c r="AD91" s="12"/>
      <c r="AE91" s="12"/>
      <c r="AF91" s="12"/>
      <c r="AG91" s="12"/>
    </row>
    <row r="92" spans="1:33" ht="15" customHeight="1">
      <c r="A92" s="42" t="s">
        <v>198</v>
      </c>
      <c r="B92" s="13">
        <v>172</v>
      </c>
      <c r="C92" s="13" t="s">
        <v>19</v>
      </c>
      <c r="D92" s="43" t="s">
        <v>210</v>
      </c>
      <c r="E92" s="44" t="s">
        <v>15</v>
      </c>
      <c r="F92" s="45">
        <v>34894</v>
      </c>
      <c r="G92" s="44" t="s">
        <v>22</v>
      </c>
      <c r="H92" s="46" t="s">
        <v>203</v>
      </c>
      <c r="I92" s="46" t="s">
        <v>204</v>
      </c>
      <c r="J92" s="46"/>
      <c r="K92" s="47"/>
      <c r="L92" s="48">
        <v>38.46</v>
      </c>
      <c r="M92" s="49"/>
      <c r="N92" s="50"/>
      <c r="O92" s="51">
        <f t="shared" si="3"/>
        <v>3.25</v>
      </c>
      <c r="P92" s="51"/>
      <c r="Q92" s="42" t="str">
        <f t="shared" si="1"/>
        <v>КМС</v>
      </c>
      <c r="R92" s="11"/>
      <c r="S92" s="18"/>
      <c r="T92" s="18"/>
      <c r="U92" s="12"/>
      <c r="V92" s="12"/>
      <c r="W92" s="12"/>
      <c r="X92" s="12"/>
      <c r="Y92" s="13"/>
      <c r="Z92" s="12"/>
      <c r="AA92" s="12"/>
      <c r="AB92" s="12"/>
      <c r="AC92" s="12"/>
      <c r="AD92" s="12"/>
      <c r="AE92" s="12"/>
      <c r="AF92" s="12"/>
      <c r="AG92" s="12"/>
    </row>
    <row r="93" spans="1:33" ht="15" customHeight="1">
      <c r="A93" s="42" t="s">
        <v>198</v>
      </c>
      <c r="B93" s="13">
        <v>168</v>
      </c>
      <c r="C93" s="13" t="s">
        <v>13</v>
      </c>
      <c r="D93" s="43" t="s">
        <v>211</v>
      </c>
      <c r="E93" s="44"/>
      <c r="F93" s="45">
        <v>35815</v>
      </c>
      <c r="G93" s="44" t="s">
        <v>90</v>
      </c>
      <c r="H93" s="46" t="s">
        <v>166</v>
      </c>
      <c r="I93" s="46" t="s">
        <v>212</v>
      </c>
      <c r="J93" s="46"/>
      <c r="K93" s="53"/>
      <c r="L93" s="48">
        <v>38.69</v>
      </c>
      <c r="M93" s="49"/>
      <c r="N93" s="50"/>
      <c r="O93" s="51">
        <f t="shared" si="3"/>
        <v>3.4799999999999969</v>
      </c>
      <c r="P93" s="51"/>
      <c r="Q93" s="42" t="str">
        <f t="shared" si="1"/>
        <v>КМС</v>
      </c>
      <c r="R93" s="11"/>
      <c r="S93" s="18"/>
      <c r="T93" s="18"/>
      <c r="U93" s="12"/>
      <c r="V93" s="12"/>
      <c r="W93" s="12"/>
      <c r="X93" s="12"/>
      <c r="Y93" s="13"/>
      <c r="Z93" s="12"/>
      <c r="AA93" s="12"/>
      <c r="AB93" s="12"/>
      <c r="AC93" s="12"/>
      <c r="AD93" s="12"/>
      <c r="AE93" s="12"/>
      <c r="AF93" s="12"/>
      <c r="AG93" s="12"/>
    </row>
    <row r="94" spans="1:33" ht="15" customHeight="1">
      <c r="A94" s="42" t="s">
        <v>198</v>
      </c>
      <c r="B94" s="13">
        <v>171</v>
      </c>
      <c r="C94" s="13" t="s">
        <v>13</v>
      </c>
      <c r="D94" s="43" t="s">
        <v>213</v>
      </c>
      <c r="E94" s="45"/>
      <c r="F94" s="45"/>
      <c r="G94" s="44" t="s">
        <v>90</v>
      </c>
      <c r="H94" s="46" t="s">
        <v>48</v>
      </c>
      <c r="I94" s="46"/>
      <c r="J94" s="46"/>
      <c r="K94" s="47"/>
      <c r="L94" s="48">
        <v>38.729999999999997</v>
      </c>
      <c r="M94" s="49"/>
      <c r="N94" s="50"/>
      <c r="O94" s="51">
        <f t="shared" si="3"/>
        <v>3.519999999999996</v>
      </c>
      <c r="P94" s="51"/>
      <c r="Q94" s="42" t="str">
        <f t="shared" si="1"/>
        <v>КМС</v>
      </c>
      <c r="R94" s="11"/>
      <c r="S94" s="18"/>
      <c r="T94" s="18"/>
      <c r="U94" s="12"/>
      <c r="V94" s="12"/>
      <c r="W94" s="12"/>
      <c r="X94" s="12"/>
      <c r="Y94" s="13"/>
      <c r="Z94" s="12"/>
      <c r="AA94" s="12"/>
      <c r="AB94" s="12"/>
      <c r="AC94" s="12"/>
      <c r="AD94" s="12"/>
      <c r="AE94" s="12"/>
      <c r="AF94" s="12"/>
      <c r="AG94" s="12"/>
    </row>
    <row r="95" spans="1:33" ht="15" customHeight="1">
      <c r="A95" s="42" t="s">
        <v>198</v>
      </c>
      <c r="B95" s="13">
        <v>167</v>
      </c>
      <c r="C95" s="13" t="s">
        <v>19</v>
      </c>
      <c r="D95" s="43" t="s">
        <v>214</v>
      </c>
      <c r="E95" s="44"/>
      <c r="F95" s="45">
        <v>36002</v>
      </c>
      <c r="G95" s="44" t="s">
        <v>90</v>
      </c>
      <c r="H95" s="46" t="s">
        <v>166</v>
      </c>
      <c r="I95" s="46" t="s">
        <v>212</v>
      </c>
      <c r="J95" s="46"/>
      <c r="K95" s="47"/>
      <c r="L95" s="48">
        <v>39.15</v>
      </c>
      <c r="M95" s="49"/>
      <c r="N95" s="50"/>
      <c r="O95" s="51">
        <f t="shared" si="3"/>
        <v>3.9399999999999977</v>
      </c>
      <c r="P95" s="51"/>
      <c r="Q95" s="42" t="str">
        <f t="shared" si="1"/>
        <v>КМС</v>
      </c>
      <c r="R95" s="11"/>
      <c r="S95" s="18"/>
      <c r="T95" s="18"/>
      <c r="U95" s="12"/>
      <c r="V95" s="12"/>
      <c r="W95" s="12"/>
      <c r="X95" s="12"/>
      <c r="Y95" s="13"/>
      <c r="Z95" s="12"/>
      <c r="AA95" s="12"/>
      <c r="AB95" s="12"/>
      <c r="AC95" s="12"/>
      <c r="AD95" s="12"/>
      <c r="AE95" s="12"/>
      <c r="AF95" s="12"/>
      <c r="AG95" s="12"/>
    </row>
    <row r="96" spans="1:33" ht="15" customHeight="1">
      <c r="A96" s="42" t="s">
        <v>198</v>
      </c>
      <c r="B96" s="13">
        <v>170</v>
      </c>
      <c r="C96" s="13" t="s">
        <v>13</v>
      </c>
      <c r="D96" s="43" t="s">
        <v>215</v>
      </c>
      <c r="E96" s="44" t="s">
        <v>105</v>
      </c>
      <c r="F96" s="45">
        <v>36186</v>
      </c>
      <c r="G96" s="44" t="s">
        <v>90</v>
      </c>
      <c r="H96" s="46" t="s">
        <v>48</v>
      </c>
      <c r="I96" s="46" t="s">
        <v>216</v>
      </c>
      <c r="J96" s="46"/>
      <c r="K96" s="53"/>
      <c r="L96" s="48">
        <v>40.94</v>
      </c>
      <c r="M96" s="49"/>
      <c r="N96" s="50"/>
      <c r="O96" s="51">
        <f t="shared" si="3"/>
        <v>5.7299999999999969</v>
      </c>
      <c r="P96" s="51"/>
      <c r="Q96" s="42" t="s">
        <v>180</v>
      </c>
      <c r="R96" s="11"/>
      <c r="S96" s="18"/>
      <c r="T96" s="18"/>
      <c r="U96" s="12"/>
      <c r="V96" s="12"/>
      <c r="W96" s="12"/>
      <c r="X96" s="12"/>
      <c r="Y96" s="13"/>
      <c r="Z96" s="12"/>
      <c r="AA96" s="12"/>
      <c r="AB96" s="12"/>
      <c r="AC96" s="12"/>
      <c r="AD96" s="12"/>
      <c r="AE96" s="12"/>
      <c r="AF96" s="12"/>
      <c r="AG96" s="12"/>
    </row>
    <row r="97" spans="1:39" ht="15" customHeight="1">
      <c r="A97" s="42" t="s">
        <v>198</v>
      </c>
      <c r="B97" s="13">
        <v>166</v>
      </c>
      <c r="C97" s="13" t="s">
        <v>13</v>
      </c>
      <c r="D97" s="43" t="s">
        <v>217</v>
      </c>
      <c r="E97" s="44" t="s">
        <v>35</v>
      </c>
      <c r="F97" s="45" t="s">
        <v>218</v>
      </c>
      <c r="G97" s="44" t="s">
        <v>90</v>
      </c>
      <c r="H97" s="46" t="s">
        <v>53</v>
      </c>
      <c r="I97" s="46" t="s">
        <v>54</v>
      </c>
      <c r="J97" s="46"/>
      <c r="K97" s="53"/>
      <c r="L97" s="48">
        <v>41.23</v>
      </c>
      <c r="M97" s="49"/>
      <c r="N97" s="50"/>
      <c r="O97" s="51">
        <f t="shared" si="3"/>
        <v>6.019999999999996</v>
      </c>
      <c r="P97" s="51"/>
      <c r="Q97" s="42" t="s">
        <v>180</v>
      </c>
      <c r="R97" s="11"/>
      <c r="S97" s="18"/>
      <c r="T97" s="18"/>
      <c r="U97" s="12"/>
      <c r="V97" s="12"/>
      <c r="W97" s="12"/>
      <c r="X97" s="12"/>
      <c r="Y97" s="13"/>
      <c r="Z97" s="12"/>
      <c r="AA97" s="12"/>
      <c r="AB97" s="12"/>
      <c r="AC97" s="12"/>
      <c r="AD97" s="12"/>
      <c r="AE97" s="12"/>
      <c r="AF97" s="12"/>
      <c r="AG97" s="12"/>
    </row>
    <row r="98" spans="1:39" ht="15" customHeight="1">
      <c r="A98" s="42" t="s">
        <v>198</v>
      </c>
      <c r="B98" s="13">
        <v>176</v>
      </c>
      <c r="C98" s="13" t="s">
        <v>19</v>
      </c>
      <c r="D98" s="43" t="s">
        <v>219</v>
      </c>
      <c r="E98" s="44" t="s">
        <v>105</v>
      </c>
      <c r="F98" s="45" t="s">
        <v>220</v>
      </c>
      <c r="G98" s="44" t="s">
        <v>22</v>
      </c>
      <c r="H98" s="46" t="s">
        <v>221</v>
      </c>
      <c r="I98" s="46" t="s">
        <v>222</v>
      </c>
      <c r="J98" s="46"/>
      <c r="K98" s="47"/>
      <c r="L98" s="48" t="s">
        <v>223</v>
      </c>
      <c r="M98" s="49"/>
      <c r="N98" s="50"/>
      <c r="O98" s="51"/>
      <c r="P98" s="51"/>
      <c r="Q98" s="42"/>
      <c r="R98" s="11"/>
      <c r="S98" s="18"/>
      <c r="T98" s="18"/>
      <c r="U98" s="12"/>
      <c r="V98" s="12"/>
      <c r="W98" s="12"/>
      <c r="X98" s="12"/>
      <c r="Y98" s="13"/>
      <c r="Z98" s="12"/>
      <c r="AA98" s="12"/>
      <c r="AB98" s="12"/>
      <c r="AC98" s="12"/>
      <c r="AD98" s="12"/>
      <c r="AE98" s="12"/>
      <c r="AF98" s="12"/>
      <c r="AG98" s="12"/>
    </row>
    <row r="99" spans="1:39" ht="6.6" customHeight="1" thickBot="1">
      <c r="A99" s="68"/>
      <c r="B99" s="69"/>
      <c r="C99" s="69"/>
      <c r="D99" s="70"/>
      <c r="E99" s="71"/>
      <c r="F99" s="72"/>
      <c r="G99" s="72"/>
      <c r="H99" s="73"/>
      <c r="I99" s="70"/>
      <c r="J99" s="73"/>
      <c r="K99" s="74"/>
      <c r="L99" s="75"/>
      <c r="M99" s="76"/>
      <c r="N99" s="77"/>
      <c r="O99" s="78"/>
      <c r="P99" s="78"/>
      <c r="Q99" s="68"/>
      <c r="R99" s="11"/>
      <c r="S99" s="18"/>
      <c r="T99" s="18"/>
      <c r="U99" s="12"/>
      <c r="V99" s="12"/>
      <c r="W99" s="12"/>
      <c r="X99" s="12"/>
      <c r="Y99" s="13"/>
      <c r="Z99" s="12"/>
      <c r="AA99" s="12"/>
      <c r="AB99" s="12"/>
      <c r="AC99" s="12"/>
      <c r="AD99" s="12"/>
      <c r="AE99" s="12"/>
      <c r="AF99" s="12"/>
      <c r="AG99" s="12"/>
    </row>
    <row r="100" spans="1:39" ht="4.5" customHeight="1" thickTop="1"/>
    <row r="101" spans="1:39" ht="14.25" customHeight="1">
      <c r="B101" s="80" t="s">
        <v>224</v>
      </c>
      <c r="D101" s="81"/>
      <c r="E101" s="81"/>
      <c r="F101" s="81"/>
      <c r="G101" s="82"/>
      <c r="H101" s="82"/>
      <c r="L101" s="82" t="s">
        <v>225</v>
      </c>
      <c r="Q101" s="83"/>
    </row>
    <row r="102" spans="1:39" ht="14.25" customHeight="1">
      <c r="B102" s="80" t="s">
        <v>226</v>
      </c>
      <c r="D102" s="84"/>
      <c r="E102" s="85"/>
      <c r="F102" s="86"/>
      <c r="G102" s="82"/>
      <c r="H102" s="82"/>
      <c r="I102" s="46"/>
      <c r="L102" s="82" t="s">
        <v>227</v>
      </c>
      <c r="Q102" s="83"/>
    </row>
    <row r="103" spans="1:39" ht="14.25" customHeight="1">
      <c r="A103" s="42"/>
      <c r="G103" s="82"/>
      <c r="H103" s="82"/>
      <c r="L103" s="82" t="s">
        <v>228</v>
      </c>
      <c r="Q103" s="83"/>
      <c r="R103" s="64"/>
      <c r="S103" s="18"/>
      <c r="T103" s="18"/>
      <c r="W103" s="12"/>
      <c r="X103" s="12"/>
      <c r="Y103" s="13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</row>
    <row r="104" spans="1:39" ht="5.25" customHeight="1"/>
    <row r="105" spans="1:39">
      <c r="B105" s="80" t="s">
        <v>229</v>
      </c>
    </row>
    <row r="108" spans="1:39">
      <c r="A108" s="87" t="s">
        <v>230</v>
      </c>
      <c r="B108" s="87"/>
      <c r="C108" s="87"/>
      <c r="D108" s="87"/>
      <c r="L108" s="88" t="s">
        <v>231</v>
      </c>
      <c r="M108" s="88"/>
      <c r="N108" s="88"/>
    </row>
  </sheetData>
  <dataConsolidate/>
  <mergeCells count="8">
    <mergeCell ref="A108:D108"/>
    <mergeCell ref="L108:N108"/>
    <mergeCell ref="A1:Q1"/>
    <mergeCell ref="A2:Q2"/>
    <mergeCell ref="A3:Q3"/>
    <mergeCell ref="A4:D4"/>
    <mergeCell ref="J4:Q4"/>
    <mergeCell ref="C6:J6"/>
  </mergeCells>
  <pageMargins left="0.19685039370078741" right="0.19685039370078741" top="0.39370078740157483" bottom="0.39370078740157483" header="0.51181102362204722" footer="0.39370078740157483"/>
  <pageSetup paperSize="9" orientation="portrait" r:id="rId1"/>
  <headerFooter alignWithMargins="0"/>
  <drawing r:id="rId2"/>
  <legacyDrawing r:id="rId3"/>
  <controls>
    <control shapeId="1027" r:id="rId4" name="CommandButton3"/>
    <control shapeId="1026" r:id="rId5" name="CommandButton2"/>
    <control shapeId="1025" r:id="rId6" name="CommandButton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500_01</vt:lpstr>
      <vt:lpstr>Men500_1</vt:lpstr>
      <vt:lpstr>'500_01'!Заголовки_для_печати</vt:lpstr>
      <vt:lpstr>'500_01'!Область_печати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2016-10-15T12:41:22Z</dcterms:created>
  <dcterms:modified xsi:type="dcterms:W3CDTF">2016-10-17T09:14:45Z</dcterms:modified>
</cp:coreProperties>
</file>